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9" r:id="rId7"/>
    <sheet name="目的別歳出決算分析表（住民一人当たりのコスト）" sheetId="20"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1" r:id="rId13"/>
    <sheet name="施設類型別ストック情報分析表①" sheetId="22" r:id="rId14"/>
    <sheet name="施設類型別ストック情報分析表②" sheetId="23" r:id="rId15"/>
    <sheet name="データシート" sheetId="8" state="hidden" r:id="rId16"/>
  </sheets>
  <calcPr calcId="145621" concurrentManualCount="2"/>
</workbook>
</file>

<file path=xl/calcChain.xml><?xml version="1.0" encoding="utf-8"?>
<calcChain xmlns="http://schemas.openxmlformats.org/spreadsheetml/2006/main">
  <c r="BG34" i="9" l="1"/>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U37" i="9"/>
  <c r="C37" i="9"/>
  <c r="CO36" i="9"/>
  <c r="BE36" i="9"/>
  <c r="C36" i="9"/>
  <c r="CO35" i="9"/>
  <c r="BE35" i="9"/>
  <c r="C35" i="9"/>
  <c r="BW34" i="9"/>
  <c r="BW35" i="9" s="1"/>
  <c r="BW36" i="9" s="1"/>
  <c r="BW37" i="9" s="1"/>
  <c r="BW38" i="9" s="1"/>
  <c r="BW39" i="9" s="1"/>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AM34" i="9" l="1"/>
  <c r="AM35" i="9" s="1"/>
  <c r="AM36" i="9" s="1"/>
  <c r="BE34" i="9"/>
  <c r="CO34" i="9" l="1"/>
</calcChain>
</file>

<file path=xl/sharedStrings.xml><?xml version="1.0" encoding="utf-8"?>
<sst xmlns="http://schemas.openxmlformats.org/spreadsheetml/2006/main" count="1022" uniqueCount="553">
  <si>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</si>
  <si>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</si>
  <si>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</si>
  <si>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</si>
  <si>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</si>
  <si>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</si>
  <si>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</si>
  <si>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</si>
  <si>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</si>
  <si>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</si>
  <si>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</si>
  <si>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</si>
  <si>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</si>
  <si>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</si>
  <si>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</si>
  <si>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</si>
  <si>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</si>
  <si>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</si>
  <si>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</si>
  <si>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</si>
  <si>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</si>
  <si>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</si>
  <si>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</si>
  <si>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</si>
  <si>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</si>
  <si>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</si>
  <si>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</si>
  <si>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</si>
  <si>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</si>
  <si>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</si>
  <si>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</si>
  <si>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</si>
  <si>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</si>
  <si>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</si>
  <si>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</si>
  <si>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</si>
  <si>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</si>
  <si>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</si>
  <si>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</si>
  <si>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</si>
  <si>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</si>
  <si>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</si>
  <si>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</si>
  <si>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</si>
  <si>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</si>
  <si>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</si>
  <si>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</si>
  <si>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</si>
  <si>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</si>
  <si>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</si>
  <si>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</si>
  <si>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</si>
  <si>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</si>
  <si>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</si>
  <si>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</si>
  <si>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</si>
  <si>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</si>
  <si>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</si>
  <si>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</si>
  <si>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</si>
  <si>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</si>
  <si>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</si>
  <si>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</si>
  <si>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</si>
  <si>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</si>
  <si>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</si>
  <si>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</si>
  <si>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</si>
  <si>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</si>
  <si>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</si>
  <si>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</si>
  <si>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</si>
  <si>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</si>
  <si>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</si>
  <si>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</si>
  <si>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</si>
  <si>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</si>
  <si>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</si>
  <si>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</si>
  <si>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</si>
  <si>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池田町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</si>
  <si>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</si>
  <si>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</si>
  <si>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</si>
  <si>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</si>
  <si>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</si>
  <si>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</si>
  <si>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</si>
  <si>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</si>
  <si>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</si>
  <si>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</si>
  <si>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</si>
  <si>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</si>
  <si>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</si>
  <si>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</si>
  <si>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</si>
  <si>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</si>
  <si>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</si>
  <si>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</si>
  <si>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</si>
  <si>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</si>
  <si>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</si>
  <si>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</si>
  <si>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</si>
  <si>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</si>
  <si>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</si>
  <si>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</si>
  <si>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</si>
  <si>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</si>
  <si>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</si>
  <si>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</si>
  <si>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</si>
  <si>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</si>
  <si>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</si>
  <si>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</si>
  <si>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</si>
  <si>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</si>
  <si>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</si>
  <si>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</si>
  <si>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</si>
  <si>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</si>
  <si>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</si>
  <si>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</si>
  <si>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</si>
  <si>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</si>
  <si>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</si>
  <si>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</si>
  <si>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</si>
  <si>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</si>
  <si>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</si>
  <si>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</si>
  <si>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</si>
  <si>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</si>
  <si>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</si>
  <si>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</si>
  <si>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</si>
  <si>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</si>
  <si>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</si>
  <si>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</si>
  <si>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</si>
  <si>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</si>
  <si>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</si>
  <si>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</si>
  <si>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</si>
  <si>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</si>
  <si>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</si>
  <si>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</si>
  <si>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</si>
  <si>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</si>
  <si>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</si>
  <si>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</si>
  <si>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</si>
  <si>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</si>
  <si>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</si>
  <si>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</si>
  <si>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</si>
  <si>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</si>
  <si>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</si>
  <si>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</si>
  <si>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</si>
  <si>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</si>
  <si>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</si>
  <si>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</si>
  <si>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</si>
  <si>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</si>
  <si>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</si>
  <si>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</si>
  <si>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</si>
  <si>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</si>
  <si>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</si>
  <si>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</si>
  <si>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</si>
  <si>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</si>
  <si>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</si>
  <si>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</si>
  <si>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</si>
  <si>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</si>
  <si>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</si>
  <si>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</si>
  <si>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</si>
  <si>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</si>
  <si>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</si>
  <si>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</si>
  <si>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</si>
  <si>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</si>
  <si>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</si>
  <si>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</si>
  <si>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</si>
  <si>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</si>
  <si>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</si>
  <si>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</si>
  <si>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</si>
  <si>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</si>
  <si>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北海道池田町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</si>
  <si>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</si>
  <si>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</si>
  <si>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</si>
  <si>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</si>
  <si>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</si>
  <si>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</si>
  <si>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</si>
  <si>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</si>
  <si>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</si>
  <si>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</si>
  <si>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</si>
  <si>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</si>
  <si>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</si>
  <si>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</si>
  <si>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</si>
  <si>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</si>
  <si>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</si>
  <si>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</si>
  <si>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</si>
  <si>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</si>
  <si>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</si>
  <si>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</si>
  <si>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</si>
  <si>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</si>
  <si>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</si>
  <si>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</si>
  <si>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</si>
  <si>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</si>
  <si>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</si>
  <si>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</si>
  <si>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</si>
  <si>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</si>
  <si>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</si>
  <si>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</si>
  <si>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</si>
  <si>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</si>
  <si>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</si>
  <si>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</si>
  <si>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</si>
  <si>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</si>
  <si>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</si>
  <si>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</si>
  <si>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</si>
  <si>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</si>
  <si>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</si>
  <si>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</si>
  <si>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</si>
  <si>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</si>
  <si>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</si>
  <si>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</si>
  <si>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</si>
  <si>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</si>
  <si>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</si>
  <si>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</si>
  <si>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</si>
  <si>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</si>
  <si>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</si>
  <si>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</si>
  <si>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</si>
  <si>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</si>
  <si>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</si>
  <si>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</si>
  <si>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</si>
  <si>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</si>
  <si>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</si>
  <si>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</si>
  <si>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</si>
  <si>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</si>
  <si>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</si>
  <si>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</si>
  <si>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</si>
  <si>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</si>
  <si>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</si>
  <si>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</si>
  <si>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</si>
  <si>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</si>
  <si>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</si>
  <si>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</si>
  <si>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</si>
  <si>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</si>
  <si>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</si>
  <si>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</si>
  <si>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</si>
  <si>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</si>
  <si>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</si>
  <si>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</si>
  <si>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</si>
  <si>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</si>
  <si>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</si>
  <si>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</si>
  <si>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</si>
  <si>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</si>
  <si>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</si>
  <si>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</si>
  <si>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</si>
  <si>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</si>
  <si>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</si>
  <si>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</si>
  <si>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</si>
  <si>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</si>
  <si>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</si>
  <si>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</si>
  <si>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</si>
  <si>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</si>
  <si>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</si>
  <si>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</si>
  <si>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</si>
  <si>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</si>
  <si>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</si>
  <si>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</si>
  <si>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</si>
  <si>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</si>
  <si>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</si>
  <si>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</si>
  <si>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</si>
  <si>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</si>
  <si>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</si>
  <si>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</si>
  <si>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</si>
  <si>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</si>
  <si>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</si>
  <si>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</si>
  <si>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</si>
  <si>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</si>
  <si>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と畜場</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</si>
  <si>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</si>
  <si>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</si>
  <si>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</si>
  <si>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</si>
  <si>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</si>
  <si>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</si>
  <si>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</si>
  <si>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</si>
  <si>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</si>
  <si>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</si>
  <si>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</si>
  <si>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</si>
  <si>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</si>
  <si>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</si>
  <si>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</si>
  <si>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</si>
  <si>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</si>
  <si>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</si>
  <si>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</si>
  <si>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</si>
  <si>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</si>
  <si>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</si>
  <si>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</si>
  <si>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</si>
  <si>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北海道池田町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</si>
  <si>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</si>
  <si>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</si>
  <si>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</si>
  <si>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</si>
  <si>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</si>
  <si>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</si>
  <si>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</si>
  <si>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</si>
  <si>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</si>
  <si>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</si>
  <si>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</si>
  <si>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</si>
  <si>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</si>
  <si>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</si>
  <si>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</si>
  <si>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</si>
  <si>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</si>
  <si>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</si>
  <si>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</si>
  <si>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</si>
  <si>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</si>
  <si>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</si>
  <si>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</si>
  <si>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</si>
  <si>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</si>
  <si>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</si>
  <si>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</si>
  <si>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</si>
  <si>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</si>
  <si>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</si>
  <si>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</si>
  <si>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</si>
  <si>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</si>
  <si>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</si>
  <si>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</si>
  <si>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介護保険事業特別会計</t>
    <phoneticPr fontId="5"/>
  </si>
  <si>
    <t>ブドウ・ブドウ酒事業会計</t>
    <phoneticPr fontId="5"/>
  </si>
  <si>
    <t>法適用企業</t>
    <phoneticPr fontId="5"/>
  </si>
  <si>
    <t>水道事業会計</t>
    <phoneticPr fontId="5"/>
  </si>
  <si>
    <t>病院事業会計</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</si>
  <si>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</si>
  <si>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</si>
  <si>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</si>
  <si>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</si>
  <si>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</si>
  <si>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</si>
  <si>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</si>
  <si>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</si>
  <si>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</si>
  <si>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</si>
  <si>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</si>
  <si>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</si>
  <si>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</si>
  <si>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</si>
  <si>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</si>
  <si>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</si>
  <si>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</si>
  <si>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</si>
  <si>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</si>
  <si>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</si>
  <si>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</si>
  <si>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</si>
  <si>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</si>
  <si>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</si>
  <si>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</si>
  <si>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</si>
  <si>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</si>
  <si>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</si>
  <si>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</si>
  <si>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</si>
  <si>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</si>
  <si>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</si>
  <si>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</si>
  <si>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</si>
  <si>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</si>
  <si>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</si>
  <si>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</si>
  <si>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</si>
  <si>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</si>
  <si>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</si>
  <si>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</si>
  <si>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</si>
  <si>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</si>
  <si>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</si>
  <si>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</si>
  <si>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</si>
  <si>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</si>
  <si>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</si>
  <si>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</si>
  <si>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</si>
  <si>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</si>
  <si>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</si>
  <si>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</si>
  <si>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</si>
  <si>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</si>
  <si>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</si>
  <si>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</si>
  <si>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</si>
  <si>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</si>
  <si>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</si>
  <si>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</si>
  <si>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</si>
  <si>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</si>
  <si>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</si>
  <si>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</si>
  <si>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</si>
  <si>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</si>
  <si>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</si>
  <si>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</si>
  <si>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</si>
  <si>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</si>
  <si>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</si>
  <si>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</si>
  <si>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</si>
  <si>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</si>
  <si>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</si>
  <si>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</si>
  <si>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</si>
  <si>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</si>
  <si>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</si>
  <si>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</si>
  <si>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</si>
  <si>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</si>
  <si>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</si>
  <si>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</si>
  <si>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</si>
  <si>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</si>
  <si>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</si>
  <si>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</si>
  <si>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</si>
  <si>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</si>
  <si>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</si>
  <si>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</si>
  <si>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</si>
  <si>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</si>
  <si>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</si>
  <si>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</si>
  <si>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</si>
  <si>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</si>
  <si>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</si>
  <si>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</si>
  <si>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</si>
  <si>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</si>
  <si>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</si>
  <si>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</si>
  <si>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</si>
  <si>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</si>
  <si>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</si>
  <si>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</si>
  <si>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</si>
  <si>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</si>
  <si>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</si>
  <si>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</si>
  <si>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</si>
  <si>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</si>
  <si>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</si>
  <si>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</si>
  <si>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</si>
  <si>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</si>
  <si>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</si>
  <si>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</si>
  <si>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</si>
  <si>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</si>
  <si>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</si>
  <si>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</si>
  <si>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</si>
  <si>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</si>
  <si>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</si>
  <si>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</si>
  <si>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</si>
  <si>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</si>
  <si>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</si>
  <si>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</si>
  <si>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</si>
  <si>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</si>
  <si>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0.24</t>
  </si>
  <si>
    <t>ブドウ・ブドウ酒事業会計</t>
  </si>
  <si>
    <t>病院事業会計</t>
  </si>
  <si>
    <t>水道事業会計</t>
  </si>
  <si>
    <t>一般会計</t>
  </si>
  <si>
    <t>国民健康保険事業特別会計</t>
  </si>
  <si>
    <t>介護保険事業特別会計</t>
  </si>
  <si>
    <t>公共下水道事業特別会計</t>
  </si>
  <si>
    <t>後期高齢者医療特別会計</t>
  </si>
  <si>
    <t>その他会計（赤字）</t>
  </si>
  <si>
    <t>その他会計（黒字）</t>
  </si>
  <si>
    <t>‐</t>
  </si>
  <si>
    <t>十勝池田食品</t>
    <rPh sb="0" eb="2">
      <t>トカチ</t>
    </rPh>
    <rPh sb="2" eb="4">
      <t>イケダ</t>
    </rPh>
    <rPh sb="4" eb="6">
      <t>ショクヒン</t>
    </rPh>
    <phoneticPr fontId="2"/>
  </si>
  <si>
    <t>十勝環境複合事務組合（余熱利用事業会計）</t>
    <rPh sb="0" eb="2">
      <t>トカチ</t>
    </rPh>
    <rPh sb="2" eb="4">
      <t>カンキョウ</t>
    </rPh>
    <rPh sb="4" eb="6">
      <t>フクゴウ</t>
    </rPh>
    <rPh sb="6" eb="8">
      <t>ジム</t>
    </rPh>
    <rPh sb="8" eb="10">
      <t>クミアイ</t>
    </rPh>
    <rPh sb="11" eb="13">
      <t>ヨネツ</t>
    </rPh>
    <rPh sb="13" eb="15">
      <t>リヨウ</t>
    </rPh>
    <rPh sb="15" eb="17">
      <t>ジギョウ</t>
    </rPh>
    <rPh sb="17" eb="19">
      <t>カイケイ</t>
    </rPh>
    <phoneticPr fontId="24"/>
  </si>
  <si>
    <t>十勝圏複合事務組合</t>
    <rPh sb="0" eb="2">
      <t>トカチ</t>
    </rPh>
    <rPh sb="2" eb="3">
      <t>ケン</t>
    </rPh>
    <rPh sb="3" eb="5">
      <t>フクゴウ</t>
    </rPh>
    <rPh sb="5" eb="7">
      <t>ジム</t>
    </rPh>
    <rPh sb="7" eb="9">
      <t>クミアイ</t>
    </rPh>
    <phoneticPr fontId="24"/>
  </si>
  <si>
    <t>東十勝消防事務組合</t>
    <rPh sb="0" eb="1">
      <t>ヒガシ</t>
    </rPh>
    <rPh sb="1" eb="3">
      <t>トカチ</t>
    </rPh>
    <rPh sb="3" eb="5">
      <t>ショウボウ</t>
    </rPh>
    <rPh sb="5" eb="7">
      <t>ジム</t>
    </rPh>
    <rPh sb="7" eb="9">
      <t>クミアイ</t>
    </rPh>
    <phoneticPr fontId="24"/>
  </si>
  <si>
    <t>十勝中部広域水道企業団</t>
    <rPh sb="0" eb="2">
      <t>トカチ</t>
    </rPh>
    <rPh sb="2" eb="4">
      <t>チュウブ</t>
    </rPh>
    <rPh sb="4" eb="6">
      <t>コウイキ</t>
    </rPh>
    <rPh sb="6" eb="8">
      <t>スイドウ</t>
    </rPh>
    <rPh sb="8" eb="10">
      <t>キギョウ</t>
    </rPh>
    <rPh sb="10" eb="11">
      <t>ダン</t>
    </rPh>
    <phoneticPr fontId="24"/>
  </si>
  <si>
    <t>十勝環境複合事務組合（一般会計）</t>
    <phoneticPr fontId="2"/>
  </si>
  <si>
    <t>とかち広域消防事務組合</t>
    <rPh sb="3" eb="5">
      <t>コウイキ</t>
    </rPh>
    <rPh sb="5" eb="7">
      <t>ショウボウ</t>
    </rPh>
    <rPh sb="7" eb="9">
      <t>ジム</t>
    </rPh>
    <rPh sb="9" eb="11">
      <t>クミアイ</t>
    </rPh>
    <phoneticPr fontId="2"/>
  </si>
  <si>
    <t>法非適用企業</t>
  </si>
  <si>
    <t>法適用企業</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</si>
  <si>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</si>
  <si>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</si>
  <si>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</si>
  <si>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</si>
  <si>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</si>
  <si>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</si>
  <si>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</si>
  <si>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</si>
  <si>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</si>
  <si>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</si>
  <si>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</si>
  <si>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将来負担比率が類似団体と比べて高い水準にある一方、有形固定資産減価償却率は類似団体よりもやや低い水準となっている。池田町学校給食センターの改築等の新たな施設の建設に係る起債額が増加する一方、老朽化した施設の除却が進んだためであると考えられる。将来負担が増加しているため、今後予定される投資的事業を実施する際には、計画的な実施により借入総額の抑制と年度間の平準化を図り、年度毎の将来の償還額を軽減し適正化してくことが必要である。
</t>
    <rPh sb="71" eb="72">
      <t>トウ</t>
    </rPh>
    <phoneticPr fontId="5"/>
  </si>
  <si>
    <t>実質公債費比率は類似団体と比較して高い水準にあるが、大型投資事業の実施の際には、財源確保等に努めたことにより近年減少傾向にある。
将来負担比率についても似団体と比較して高い水準にある。将来負担率が上昇している主な要因としては、池田町立病院の改築（H21～H24）、池田町立池田中学校の改築（H21～H24）、池田町学校給食センターの改築（H26～H28）の大型投資事業に際し、地方債を発行したことが考えられる。今後も将来負担率が上昇していくことが考えられるため、これまで以上に公債費の適正化に取り組んでいく必要がある。</t>
    <rPh sb="17" eb="18">
      <t>タカ</t>
    </rPh>
    <rPh sb="33" eb="35">
      <t>ジッシ</t>
    </rPh>
    <rPh sb="36" eb="37">
      <t>サイ</t>
    </rPh>
    <rPh sb="40" eb="42">
      <t>ザイゲン</t>
    </rPh>
    <rPh sb="42" eb="44">
      <t>カクホ</t>
    </rPh>
    <rPh sb="44" eb="45">
      <t>トウ</t>
    </rPh>
    <rPh sb="46" eb="47">
      <t>ツト</t>
    </rPh>
    <rPh sb="54" eb="56">
      <t>キンネン</t>
    </rPh>
    <rPh sb="56" eb="58">
      <t>ゲンショウ</t>
    </rPh>
    <rPh sb="58" eb="60">
      <t>ケイコウ</t>
    </rPh>
    <rPh sb="205" eb="207">
      <t>コンゴ</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</si>
</sst>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146140</c:v>
                </c:pt>
                <c:pt idx="1">
                  <c:v>146641</c:v>
                </c:pt>
                <c:pt idx="2">
                  <c:v>174587</c:v>
                </c:pt>
                <c:pt idx="3">
                  <c:v>175675</c:v>
                </c:pt>
                <c:pt idx="4">
                  <c:v>162193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362184</c:v>
                </c:pt>
                <c:pt idx="1">
                  <c:v>242440</c:v>
                </c:pt>
                <c:pt idx="2">
                  <c:v>150410</c:v>
                </c:pt>
                <c:pt idx="3">
                  <c:v>170597</c:v>
                </c:pt>
                <c:pt idx="4">
                  <c:v>278004</c:v>
                </c:pt>
              </c:numCache>
            </c:numRef>
          </c:val>
          <c:smooth val="0"/>
        </c:ser>
        <c:dLbls>
          <c:showLegendKey val="0"/>
          <c:showVal val="0"/>
          <c:showCatName val="0"/>
          <c:showSerName val="0"/>
          <c:showPercent val="0"/>
          <c:showBubbleSize val="0"/>
        </c:dLbls>
        <c:marker val="1"/>
        <c:smooth val="0"/>
        <c:axId val="147723776"/>
        <c:axId val="147725696"/>
      </c:lineChart>
      <c:catAx>
        <c:axId val="14772377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7725696"/>
        <c:crosses val="autoZero"/>
        <c:auto val="1"/>
        <c:lblAlgn val="ctr"/>
        <c:lblOffset val="100"/>
        <c:tickLblSkip val="1"/>
        <c:tickMarkSkip val="1"/>
        <c:noMultiLvlLbl val="0"/>
      </c:catAx>
      <c:valAx>
        <c:axId val="147725696"/>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77237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5.35</c:v>
                </c:pt>
                <c:pt idx="1">
                  <c:v>4.6100000000000003</c:v>
                </c:pt>
                <c:pt idx="2">
                  <c:v>4.42</c:v>
                </c:pt>
                <c:pt idx="3">
                  <c:v>4.41</c:v>
                </c:pt>
                <c:pt idx="4">
                  <c:v>5.66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23.65</c:v>
                </c:pt>
                <c:pt idx="1">
                  <c:v>30.23</c:v>
                </c:pt>
                <c:pt idx="2">
                  <c:v>35.630000000000003</c:v>
                </c:pt>
                <c:pt idx="3">
                  <c:v>36.19</c:v>
                </c:pt>
                <c:pt idx="4">
                  <c:v>35.21</c:v>
                </c:pt>
              </c:numCache>
            </c:numRef>
          </c:val>
        </c:ser>
        <c:dLbls>
          <c:showLegendKey val="0"/>
          <c:showVal val="0"/>
          <c:showCatName val="0"/>
          <c:showSerName val="0"/>
          <c:showPercent val="0"/>
          <c:showBubbleSize val="0"/>
        </c:dLbls>
        <c:gapWidth val="250"/>
        <c:overlap val="100"/>
        <c:axId val="165574528"/>
        <c:axId val="1655889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2.12</c:v>
                </c:pt>
                <c:pt idx="1">
                  <c:v>6.43</c:v>
                </c:pt>
                <c:pt idx="2">
                  <c:v>5.36</c:v>
                </c:pt>
                <c:pt idx="3">
                  <c:v>-0.24</c:v>
                </c:pt>
                <c:pt idx="4">
                  <c:v>1.49</c:v>
                </c:pt>
              </c:numCache>
            </c:numRef>
          </c:val>
          <c:smooth val="0"/>
        </c:ser>
        <c:dLbls>
          <c:showLegendKey val="0"/>
          <c:showVal val="0"/>
          <c:showCatName val="0"/>
          <c:showSerName val="0"/>
          <c:showPercent val="0"/>
          <c:showBubbleSize val="0"/>
        </c:dLbls>
        <c:marker val="1"/>
        <c:smooth val="0"/>
        <c:axId val="165574528"/>
        <c:axId val="165588992"/>
      </c:lineChart>
      <c:catAx>
        <c:axId val="165574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5588992"/>
        <c:crosses val="autoZero"/>
        <c:auto val="1"/>
        <c:lblAlgn val="ctr"/>
        <c:lblOffset val="100"/>
        <c:tickLblSkip val="1"/>
        <c:tickMarkSkip val="1"/>
        <c:noMultiLvlLbl val="0"/>
      </c:catAx>
      <c:valAx>
        <c:axId val="1655889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5574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0.05</c:v>
                </c:pt>
              </c:numCache>
            </c:numRef>
          </c:val>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0.12</c:v>
                </c:pt>
                <c:pt idx="2">
                  <c:v>#N/A</c:v>
                </c:pt>
                <c:pt idx="3">
                  <c:v>0.1</c:v>
                </c:pt>
                <c:pt idx="4">
                  <c:v>#N/A</c:v>
                </c:pt>
                <c:pt idx="5">
                  <c:v>0</c:v>
                </c:pt>
                <c:pt idx="6">
                  <c:v>#N/A</c:v>
                </c:pt>
                <c:pt idx="7">
                  <c:v>0.39</c:v>
                </c:pt>
                <c:pt idx="8">
                  <c:v>#N/A</c:v>
                </c:pt>
                <c:pt idx="9">
                  <c:v>0.21</c:v>
                </c:pt>
              </c:numCache>
            </c:numRef>
          </c:val>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0.11</c:v>
                </c:pt>
                <c:pt idx="2">
                  <c:v>#N/A</c:v>
                </c:pt>
                <c:pt idx="3">
                  <c:v>0.01</c:v>
                </c:pt>
                <c:pt idx="4">
                  <c:v>#N/A</c:v>
                </c:pt>
                <c:pt idx="5">
                  <c:v>0.21</c:v>
                </c:pt>
                <c:pt idx="6">
                  <c:v>#N/A</c:v>
                </c:pt>
                <c:pt idx="7">
                  <c:v>0</c:v>
                </c:pt>
                <c:pt idx="8">
                  <c:v>#N/A</c:v>
                </c:pt>
                <c:pt idx="9">
                  <c:v>0.5</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5.35</c:v>
                </c:pt>
                <c:pt idx="2">
                  <c:v>#N/A</c:v>
                </c:pt>
                <c:pt idx="3">
                  <c:v>4.5999999999999996</c:v>
                </c:pt>
                <c:pt idx="4">
                  <c:v>#N/A</c:v>
                </c:pt>
                <c:pt idx="5">
                  <c:v>4.41</c:v>
                </c:pt>
                <c:pt idx="6">
                  <c:v>#N/A</c:v>
                </c:pt>
                <c:pt idx="7">
                  <c:v>4.4000000000000004</c:v>
                </c:pt>
                <c:pt idx="8">
                  <c:v>#N/A</c:v>
                </c:pt>
                <c:pt idx="9">
                  <c:v>5.66</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6.75</c:v>
                </c:pt>
                <c:pt idx="2">
                  <c:v>#N/A</c:v>
                </c:pt>
                <c:pt idx="3">
                  <c:v>6.79</c:v>
                </c:pt>
                <c:pt idx="4">
                  <c:v>#N/A</c:v>
                </c:pt>
                <c:pt idx="5">
                  <c:v>6.22</c:v>
                </c:pt>
                <c:pt idx="6">
                  <c:v>#N/A</c:v>
                </c:pt>
                <c:pt idx="7">
                  <c:v>6.52</c:v>
                </c:pt>
                <c:pt idx="8">
                  <c:v>#N/A</c:v>
                </c:pt>
                <c:pt idx="9">
                  <c:v>6.16</c:v>
                </c:pt>
              </c:numCache>
            </c:numRef>
          </c:val>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5.58</c:v>
                </c:pt>
                <c:pt idx="2">
                  <c:v>#N/A</c:v>
                </c:pt>
                <c:pt idx="3">
                  <c:v>6.57</c:v>
                </c:pt>
                <c:pt idx="4">
                  <c:v>#N/A</c:v>
                </c:pt>
                <c:pt idx="5">
                  <c:v>6.55</c:v>
                </c:pt>
                <c:pt idx="6">
                  <c:v>#N/A</c:v>
                </c:pt>
                <c:pt idx="7">
                  <c:v>6.69</c:v>
                </c:pt>
                <c:pt idx="8">
                  <c:v>#N/A</c:v>
                </c:pt>
                <c:pt idx="9">
                  <c:v>6.62</c:v>
                </c:pt>
              </c:numCache>
            </c:numRef>
          </c:val>
        </c:ser>
        <c:ser>
          <c:idx val="9"/>
          <c:order val="9"/>
          <c:tx>
            <c:strRef>
              <c:f>データシート!$A$36</c:f>
              <c:strCache>
                <c:ptCount val="1"/>
                <c:pt idx="0">
                  <c:v>ブドウ・ブドウ酒事業会計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45.78</c:v>
                </c:pt>
                <c:pt idx="2">
                  <c:v>#N/A</c:v>
                </c:pt>
                <c:pt idx="3">
                  <c:v>46.12</c:v>
                </c:pt>
                <c:pt idx="4">
                  <c:v>#N/A</c:v>
                </c:pt>
                <c:pt idx="5">
                  <c:v>46.7</c:v>
                </c:pt>
                <c:pt idx="6">
                  <c:v>#N/A</c:v>
                </c:pt>
                <c:pt idx="7">
                  <c:v>46.02</c:v>
                </c:pt>
                <c:pt idx="8">
                  <c:v>#N/A</c:v>
                </c:pt>
                <c:pt idx="9">
                  <c:v>46.71</c:v>
                </c:pt>
              </c:numCache>
            </c:numRef>
          </c:val>
        </c:ser>
        <c:dLbls>
          <c:showLegendKey val="0"/>
          <c:showVal val="0"/>
          <c:showCatName val="0"/>
          <c:showSerName val="0"/>
          <c:showPercent val="0"/>
          <c:showBubbleSize val="0"/>
        </c:dLbls>
        <c:gapWidth val="150"/>
        <c:overlap val="100"/>
        <c:axId val="165732352"/>
        <c:axId val="165733888"/>
      </c:barChart>
      <c:catAx>
        <c:axId val="165732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5733888"/>
        <c:crosses val="autoZero"/>
        <c:auto val="1"/>
        <c:lblAlgn val="ctr"/>
        <c:lblOffset val="100"/>
        <c:tickLblSkip val="1"/>
        <c:tickMarkSkip val="1"/>
        <c:noMultiLvlLbl val="0"/>
      </c:catAx>
      <c:valAx>
        <c:axId val="1657338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57323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602</c:v>
                </c:pt>
                <c:pt idx="5">
                  <c:v>593</c:v>
                </c:pt>
                <c:pt idx="8">
                  <c:v>573</c:v>
                </c:pt>
                <c:pt idx="11">
                  <c:v>582</c:v>
                </c:pt>
                <c:pt idx="14">
                  <c:v>668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1</c:v>
                </c:pt>
                <c:pt idx="3">
                  <c:v>2</c:v>
                </c:pt>
                <c:pt idx="6">
                  <c:v>1</c:v>
                </c:pt>
                <c:pt idx="9">
                  <c:v>1</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19</c:v>
                </c:pt>
                <c:pt idx="3">
                  <c:v>18</c:v>
                </c:pt>
                <c:pt idx="6">
                  <c:v>16</c:v>
                </c:pt>
                <c:pt idx="9">
                  <c:v>13</c:v>
                </c:pt>
                <c:pt idx="12">
                  <c:v>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39</c:v>
                </c:pt>
                <c:pt idx="3">
                  <c:v>39</c:v>
                </c:pt>
                <c:pt idx="6">
                  <c:v>39</c:v>
                </c:pt>
                <c:pt idx="9">
                  <c:v>38</c:v>
                </c:pt>
                <c:pt idx="12">
                  <c:v>36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273</c:v>
                </c:pt>
                <c:pt idx="3">
                  <c:v>257</c:v>
                </c:pt>
                <c:pt idx="6">
                  <c:v>272</c:v>
                </c:pt>
                <c:pt idx="9">
                  <c:v>281</c:v>
                </c:pt>
                <c:pt idx="12">
                  <c:v>289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679</c:v>
                </c:pt>
                <c:pt idx="3">
                  <c:v>646</c:v>
                </c:pt>
                <c:pt idx="6">
                  <c:v>594</c:v>
                </c:pt>
                <c:pt idx="9">
                  <c:v>558</c:v>
                </c:pt>
                <c:pt idx="12">
                  <c:v>651</c:v>
                </c:pt>
              </c:numCache>
            </c:numRef>
          </c:val>
        </c:ser>
        <c:dLbls>
          <c:showLegendKey val="0"/>
          <c:showVal val="0"/>
          <c:showCatName val="0"/>
          <c:showSerName val="0"/>
          <c:showPercent val="0"/>
          <c:showBubbleSize val="0"/>
        </c:dLbls>
        <c:gapWidth val="100"/>
        <c:overlap val="100"/>
        <c:axId val="147557760"/>
        <c:axId val="1475599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409</c:v>
                </c:pt>
                <c:pt idx="2">
                  <c:v>#N/A</c:v>
                </c:pt>
                <c:pt idx="3">
                  <c:v>#N/A</c:v>
                </c:pt>
                <c:pt idx="4">
                  <c:v>369</c:v>
                </c:pt>
                <c:pt idx="5">
                  <c:v>#N/A</c:v>
                </c:pt>
                <c:pt idx="6">
                  <c:v>#N/A</c:v>
                </c:pt>
                <c:pt idx="7">
                  <c:v>349</c:v>
                </c:pt>
                <c:pt idx="8">
                  <c:v>#N/A</c:v>
                </c:pt>
                <c:pt idx="9">
                  <c:v>#N/A</c:v>
                </c:pt>
                <c:pt idx="10">
                  <c:v>309</c:v>
                </c:pt>
                <c:pt idx="11">
                  <c:v>#N/A</c:v>
                </c:pt>
                <c:pt idx="12">
                  <c:v>#N/A</c:v>
                </c:pt>
                <c:pt idx="13">
                  <c:v>317</c:v>
                </c:pt>
                <c:pt idx="14">
                  <c:v>#N/A</c:v>
                </c:pt>
              </c:numCache>
            </c:numRef>
          </c:val>
          <c:smooth val="0"/>
        </c:ser>
        <c:dLbls>
          <c:showLegendKey val="0"/>
          <c:showVal val="0"/>
          <c:showCatName val="0"/>
          <c:showSerName val="0"/>
          <c:showPercent val="0"/>
          <c:showBubbleSize val="0"/>
        </c:dLbls>
        <c:marker val="1"/>
        <c:smooth val="0"/>
        <c:axId val="147557760"/>
        <c:axId val="147559936"/>
      </c:lineChart>
      <c:catAx>
        <c:axId val="147557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7559936"/>
        <c:crosses val="autoZero"/>
        <c:auto val="1"/>
        <c:lblAlgn val="ctr"/>
        <c:lblOffset val="100"/>
        <c:tickLblSkip val="1"/>
        <c:tickMarkSkip val="1"/>
        <c:noMultiLvlLbl val="0"/>
      </c:catAx>
      <c:valAx>
        <c:axId val="1475599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7557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6406</c:v>
                </c:pt>
                <c:pt idx="5">
                  <c:v>6558</c:v>
                </c:pt>
                <c:pt idx="8">
                  <c:v>6497</c:v>
                </c:pt>
                <c:pt idx="11">
                  <c:v>6800</c:v>
                </c:pt>
                <c:pt idx="14">
                  <c:v>7250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623</c:v>
                </c:pt>
                <c:pt idx="5">
                  <c:v>610</c:v>
                </c:pt>
                <c:pt idx="8">
                  <c:v>514</c:v>
                </c:pt>
                <c:pt idx="11">
                  <c:v>413</c:v>
                </c:pt>
                <c:pt idx="14">
                  <c:v>352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1764</c:v>
                </c:pt>
                <c:pt idx="5">
                  <c:v>1974</c:v>
                </c:pt>
                <c:pt idx="8">
                  <c:v>2199</c:v>
                </c:pt>
                <c:pt idx="11">
                  <c:v>2181</c:v>
                </c:pt>
                <c:pt idx="14">
                  <c:v>2353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1661</c:v>
                </c:pt>
                <c:pt idx="3">
                  <c:v>1787</c:v>
                </c:pt>
                <c:pt idx="6">
                  <c:v>1739</c:v>
                </c:pt>
                <c:pt idx="9">
                  <c:v>1632</c:v>
                </c:pt>
                <c:pt idx="12">
                  <c:v>1569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439</c:v>
                </c:pt>
                <c:pt idx="3">
                  <c:v>406</c:v>
                </c:pt>
                <c:pt idx="6">
                  <c:v>372</c:v>
                </c:pt>
                <c:pt idx="9">
                  <c:v>338</c:v>
                </c:pt>
                <c:pt idx="12">
                  <c:v>305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4234</c:v>
                </c:pt>
                <c:pt idx="3">
                  <c:v>4219</c:v>
                </c:pt>
                <c:pt idx="6">
                  <c:v>4128</c:v>
                </c:pt>
                <c:pt idx="9">
                  <c:v>3834</c:v>
                </c:pt>
                <c:pt idx="12">
                  <c:v>3698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60</c:v>
                </c:pt>
                <c:pt idx="3">
                  <c:v>42</c:v>
                </c:pt>
                <c:pt idx="6">
                  <c:v>25</c:v>
                </c:pt>
                <c:pt idx="9">
                  <c:v>12</c:v>
                </c:pt>
                <c:pt idx="12">
                  <c:v>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6376</c:v>
                </c:pt>
                <c:pt idx="3">
                  <c:v>6664</c:v>
                </c:pt>
                <c:pt idx="6">
                  <c:v>6827</c:v>
                </c:pt>
                <c:pt idx="9">
                  <c:v>7191</c:v>
                </c:pt>
                <c:pt idx="12">
                  <c:v>8145</c:v>
                </c:pt>
              </c:numCache>
            </c:numRef>
          </c:val>
        </c:ser>
        <c:dLbls>
          <c:showLegendKey val="0"/>
          <c:showVal val="0"/>
          <c:showCatName val="0"/>
          <c:showSerName val="0"/>
          <c:showPercent val="0"/>
          <c:showBubbleSize val="0"/>
        </c:dLbls>
        <c:gapWidth val="100"/>
        <c:overlap val="100"/>
        <c:axId val="165666176"/>
        <c:axId val="1656683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3977</c:v>
                </c:pt>
                <c:pt idx="2">
                  <c:v>#N/A</c:v>
                </c:pt>
                <c:pt idx="3">
                  <c:v>#N/A</c:v>
                </c:pt>
                <c:pt idx="4">
                  <c:v>3976</c:v>
                </c:pt>
                <c:pt idx="5">
                  <c:v>#N/A</c:v>
                </c:pt>
                <c:pt idx="6">
                  <c:v>#N/A</c:v>
                </c:pt>
                <c:pt idx="7">
                  <c:v>3880</c:v>
                </c:pt>
                <c:pt idx="8">
                  <c:v>#N/A</c:v>
                </c:pt>
                <c:pt idx="9">
                  <c:v>#N/A</c:v>
                </c:pt>
                <c:pt idx="10">
                  <c:v>3613</c:v>
                </c:pt>
                <c:pt idx="11">
                  <c:v>#N/A</c:v>
                </c:pt>
                <c:pt idx="12">
                  <c:v>#N/A</c:v>
                </c:pt>
                <c:pt idx="13">
                  <c:v>3768</c:v>
                </c:pt>
                <c:pt idx="14">
                  <c:v>#N/A</c:v>
                </c:pt>
              </c:numCache>
            </c:numRef>
          </c:val>
          <c:smooth val="0"/>
        </c:ser>
        <c:dLbls>
          <c:showLegendKey val="0"/>
          <c:showVal val="0"/>
          <c:showCatName val="0"/>
          <c:showSerName val="0"/>
          <c:showPercent val="0"/>
          <c:showBubbleSize val="0"/>
        </c:dLbls>
        <c:marker val="1"/>
        <c:smooth val="0"/>
        <c:axId val="165666176"/>
        <c:axId val="165668352"/>
      </c:lineChart>
      <c:catAx>
        <c:axId val="165666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5668352"/>
        <c:crosses val="autoZero"/>
        <c:auto val="1"/>
        <c:lblAlgn val="ctr"/>
        <c:lblOffset val="100"/>
        <c:tickLblSkip val="1"/>
        <c:tickMarkSkip val="1"/>
        <c:noMultiLvlLbl val="0"/>
      </c:catAx>
      <c:valAx>
        <c:axId val="1656683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5666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公会計指標分析・財政指標組合せ分析表!$O$50</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pt idx="4">
                  <c:v>55.7</c:v>
                </c:pt>
              </c:numCache>
            </c:numRef>
          </c:xVal>
          <c:yVal>
            <c:numRef>
              <c:f>公会計指標分析・財政指標組合せ分析表!$K$51:$O$51</c:f>
              <c:numCache>
                <c:formatCode>#,##0.0;"▲ "#,##0.0</c:formatCode>
                <c:ptCount val="5"/>
                <c:pt idx="4">
                  <c:v>113.5</c:v>
                </c:pt>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公会計指標分析・財政指標組合せ分析表!$O$50</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pt idx="4">
                  <c:v>57.6</c:v>
                </c:pt>
              </c:numCache>
            </c:numRef>
          </c:xVal>
          <c:yVal>
            <c:numRef>
              <c:f>公会計指標分析・財政指標組合せ分析表!$K$55:$O$55</c:f>
              <c:numCache>
                <c:formatCode>#,##0.0;"▲ "#,##0.0</c:formatCode>
                <c:ptCount val="5"/>
                <c:pt idx="4">
                  <c:v>0</c:v>
                </c:pt>
              </c:numCache>
            </c:numRef>
          </c:yVal>
          <c:smooth val="0"/>
        </c:ser>
        <c:dLbls>
          <c:showLegendKey val="0"/>
          <c:showVal val="0"/>
          <c:showCatName val="0"/>
          <c:showSerName val="0"/>
          <c:showPercent val="0"/>
          <c:showBubbleSize val="0"/>
        </c:dLbls>
        <c:axId val="171531264"/>
        <c:axId val="171533440"/>
      </c:scatterChart>
      <c:valAx>
        <c:axId val="171531264"/>
        <c:scaling>
          <c:orientation val="minMax"/>
          <c:max val="57.800000000000004"/>
          <c:min val="55.5"/>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1533440"/>
        <c:crosses val="autoZero"/>
        <c:crossBetween val="midCat"/>
      </c:valAx>
      <c:valAx>
        <c:axId val="171533440"/>
        <c:scaling>
          <c:orientation val="minMax"/>
          <c:max val="14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1531264"/>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14.3</c:v>
                </c:pt>
                <c:pt idx="1">
                  <c:v>12.2</c:v>
                </c:pt>
                <c:pt idx="2">
                  <c:v>11.2</c:v>
                </c:pt>
                <c:pt idx="3">
                  <c:v>10.199999999999999</c:v>
                </c:pt>
                <c:pt idx="4">
                  <c:v>9.6999999999999993</c:v>
                </c:pt>
              </c:numCache>
            </c:numRef>
          </c:xVal>
          <c:yVal>
            <c:numRef>
              <c:f>公会計指標分析・財政指標組合せ分析表!$K$73:$O$73</c:f>
              <c:numCache>
                <c:formatCode>#,##0.0;"▲ "#,##0.0</c:formatCode>
                <c:ptCount val="5"/>
                <c:pt idx="0">
                  <c:v>121.4</c:v>
                </c:pt>
                <c:pt idx="1">
                  <c:v>118.2</c:v>
                </c:pt>
                <c:pt idx="2">
                  <c:v>114.9</c:v>
                </c:pt>
                <c:pt idx="3">
                  <c:v>109.9</c:v>
                </c:pt>
                <c:pt idx="4">
                  <c:v>113.5</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12.2</c:v>
                </c:pt>
                <c:pt idx="1">
                  <c:v>10.8</c:v>
                </c:pt>
                <c:pt idx="2">
                  <c:v>9.8000000000000007</c:v>
                </c:pt>
                <c:pt idx="3">
                  <c:v>9.1</c:v>
                </c:pt>
                <c:pt idx="4">
                  <c:v>8.6</c:v>
                </c:pt>
              </c:numCache>
            </c:numRef>
          </c:xVal>
          <c:yVal>
            <c:numRef>
              <c:f>公会計指標分析・財政指標組合せ分析表!$K$77:$O$77</c:f>
              <c:numCache>
                <c:formatCode>#,##0.0;"▲ "#,##0.0</c:formatCode>
                <c:ptCount val="5"/>
                <c:pt idx="0">
                  <c:v>20.3</c:v>
                </c:pt>
                <c:pt idx="1">
                  <c:v>5.7</c:v>
                </c:pt>
                <c:pt idx="2">
                  <c:v>0</c:v>
                </c:pt>
                <c:pt idx="3">
                  <c:v>0</c:v>
                </c:pt>
                <c:pt idx="4">
                  <c:v>0</c:v>
                </c:pt>
              </c:numCache>
            </c:numRef>
          </c:yVal>
          <c:smooth val="0"/>
        </c:ser>
        <c:dLbls>
          <c:showLegendKey val="0"/>
          <c:showVal val="0"/>
          <c:showCatName val="0"/>
          <c:showSerName val="0"/>
          <c:showPercent val="0"/>
          <c:showBubbleSize val="0"/>
        </c:dLbls>
        <c:axId val="171673856"/>
        <c:axId val="171688320"/>
      </c:scatterChart>
      <c:valAx>
        <c:axId val="171673856"/>
        <c:scaling>
          <c:orientation val="minMax"/>
          <c:max val="14.799999999999999"/>
          <c:min val="8.199999999999999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1688320"/>
        <c:crosses val="autoZero"/>
        <c:crossBetween val="midCat"/>
      </c:valAx>
      <c:valAx>
        <c:axId val="171688320"/>
        <c:scaling>
          <c:orientation val="minMax"/>
          <c:max val="15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1673856"/>
        <c:crosses val="autoZero"/>
        <c:crossBetween val="midCat"/>
        <c:majorUnit val="20"/>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北海道池田町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新発債の計画的抑制等により元利償還金及び公営企業債の元利償還金に対する繰入金は、平成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年度にピークとなり、その後は減少してきている。</a:t>
          </a:r>
          <a:endParaRPr lang="ja-JP" altLang="ja-JP" sz="1400">
            <a:effectLst/>
          </a:endParaRPr>
        </a:p>
        <a:p>
          <a:pPr rtl="0"/>
          <a:r>
            <a:rPr lang="ja-JP" altLang="ja-JP" sz="1100" b="0" i="0" baseline="0">
              <a:solidFill>
                <a:schemeClr val="dk1"/>
              </a:solidFill>
              <a:effectLst/>
              <a:latin typeface="+mn-lt"/>
              <a:ea typeface="+mn-ea"/>
              <a:cs typeface="+mn-cs"/>
            </a:rPr>
            <a:t>過去、公債費負担適正化計画（平成</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年策定）に掲げる「平成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年度決算において、地方債許可団体基準以下（実質公債費比率</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％以下）」の実現を目指す取り組みを行った結果、平成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年度において公債費負担適正化計画目標（実質公債費比率</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％以下）を達成することができた。また、平成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年度においても実質公債比率は、</a:t>
          </a:r>
          <a:r>
            <a:rPr lang="en-US" altLang="ja-JP" sz="1100" b="0" i="0" baseline="0">
              <a:solidFill>
                <a:schemeClr val="dk1"/>
              </a:solidFill>
              <a:effectLst/>
              <a:latin typeface="+mn-lt"/>
              <a:ea typeface="+mn-ea"/>
              <a:cs typeface="+mn-cs"/>
            </a:rPr>
            <a:t>9.7</a:t>
          </a:r>
          <a:r>
            <a:rPr lang="ja-JP" altLang="ja-JP" sz="1100" b="0" i="0" baseline="0">
              <a:solidFill>
                <a:schemeClr val="dk1"/>
              </a:solidFill>
              <a:effectLst/>
              <a:latin typeface="+mn-lt"/>
              <a:ea typeface="+mn-ea"/>
              <a:cs typeface="+mn-cs"/>
            </a:rPr>
            <a:t>％となっており、地方債許可団体基準以下（実質公債費比率</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％以下）の基準内となっている。</a:t>
          </a:r>
          <a:endParaRPr lang="ja-JP" altLang="ja-JP" sz="1400">
            <a:effectLst/>
          </a:endParaRPr>
        </a:p>
        <a:p>
          <a:pPr rtl="0"/>
          <a:r>
            <a:rPr lang="ja-JP" altLang="ja-JP" sz="1100" b="0" i="0" baseline="0">
              <a:solidFill>
                <a:schemeClr val="dk1"/>
              </a:solidFill>
              <a:effectLst/>
              <a:latin typeface="+mn-lt"/>
              <a:ea typeface="+mn-ea"/>
              <a:cs typeface="+mn-cs"/>
            </a:rPr>
            <a:t>しかし、今後の実質公債費比率は、池田町立病院改築事業（</a:t>
          </a:r>
          <a:r>
            <a:rPr lang="en-US" altLang="ja-JP" sz="1100" b="0" i="0" baseline="0">
              <a:solidFill>
                <a:schemeClr val="dk1"/>
              </a:solidFill>
              <a:effectLst/>
              <a:latin typeface="+mn-lt"/>
              <a:ea typeface="+mn-ea"/>
              <a:cs typeface="+mn-cs"/>
            </a:rPr>
            <a:t>H21</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H24</a:t>
          </a:r>
          <a:r>
            <a:rPr lang="ja-JP" altLang="ja-JP" sz="1100" b="0" i="0" baseline="0">
              <a:solidFill>
                <a:schemeClr val="dk1"/>
              </a:solidFill>
              <a:effectLst/>
              <a:latin typeface="+mn-lt"/>
              <a:ea typeface="+mn-ea"/>
              <a:cs typeface="+mn-cs"/>
            </a:rPr>
            <a:t>）及び池田町立池田中学校改築事業（</a:t>
          </a:r>
          <a:r>
            <a:rPr lang="en-US" altLang="ja-JP" sz="1100" b="0" i="0" baseline="0">
              <a:solidFill>
                <a:schemeClr val="dk1"/>
              </a:solidFill>
              <a:effectLst/>
              <a:latin typeface="+mn-lt"/>
              <a:ea typeface="+mn-ea"/>
              <a:cs typeface="+mn-cs"/>
            </a:rPr>
            <a:t>H21</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H24</a:t>
          </a:r>
          <a:r>
            <a:rPr lang="ja-JP" altLang="ja-JP" sz="1100" b="0" i="0" baseline="0">
              <a:solidFill>
                <a:schemeClr val="dk1"/>
              </a:solidFill>
              <a:effectLst/>
              <a:latin typeface="+mn-lt"/>
              <a:ea typeface="+mn-ea"/>
              <a:cs typeface="+mn-cs"/>
            </a:rPr>
            <a:t>）に係る起債の元金償還が平成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年度に始まったことにより比率が上昇に転じ、平成</a:t>
          </a:r>
          <a:r>
            <a:rPr lang="en-US" altLang="ja-JP" sz="1100" b="0" i="0" baseline="0">
              <a:solidFill>
                <a:schemeClr val="dk1"/>
              </a:solidFill>
              <a:effectLst/>
              <a:latin typeface="+mn-lt"/>
              <a:ea typeface="+mn-ea"/>
              <a:cs typeface="+mn-cs"/>
            </a:rPr>
            <a:t>37</a:t>
          </a:r>
          <a:r>
            <a:rPr lang="ja-JP" altLang="ja-JP" sz="1100" b="0" i="0" baseline="0">
              <a:solidFill>
                <a:schemeClr val="dk1"/>
              </a:solidFill>
              <a:effectLst/>
              <a:latin typeface="+mn-lt"/>
              <a:ea typeface="+mn-ea"/>
              <a:cs typeface="+mn-cs"/>
            </a:rPr>
            <a:t>年度にピークを迎える見込みである。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北海道池田町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投資的経費における普通建設事業年次計画の作成や建設事業に係る特定目的基金への計画的な積立等により、必要最小限の借入に留めているため一般会計等における地方債の現在高は平成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年度まで減少していたが、平成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年度において、池田町立池田中学校改築事業（</a:t>
          </a:r>
          <a:r>
            <a:rPr lang="en-US" altLang="ja-JP" sz="1100" b="0" i="0" baseline="0">
              <a:solidFill>
                <a:schemeClr val="dk1"/>
              </a:solidFill>
              <a:effectLst/>
              <a:latin typeface="+mn-lt"/>
              <a:ea typeface="+mn-ea"/>
              <a:cs typeface="+mn-cs"/>
            </a:rPr>
            <a:t>H21</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H24</a:t>
          </a:r>
          <a:r>
            <a:rPr lang="ja-JP" altLang="ja-JP" sz="1100" b="0" i="0" baseline="0">
              <a:solidFill>
                <a:schemeClr val="dk1"/>
              </a:solidFill>
              <a:effectLst/>
              <a:latin typeface="+mn-lt"/>
              <a:ea typeface="+mn-ea"/>
              <a:cs typeface="+mn-cs"/>
            </a:rPr>
            <a:t>）に係る借入額が多額となり新発債発行のピークとなっている。また、今後の地方債の現在高のピークは、平成</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年度を見込んでいる。</a:t>
          </a:r>
          <a:endParaRPr lang="ja-JP" altLang="ja-JP" sz="1400">
            <a:effectLst/>
          </a:endParaRPr>
        </a:p>
        <a:p>
          <a:pPr rtl="0"/>
          <a:r>
            <a:rPr lang="ja-JP" altLang="ja-JP" sz="1100" b="0" i="0" baseline="0">
              <a:solidFill>
                <a:schemeClr val="dk1"/>
              </a:solidFill>
              <a:effectLst/>
              <a:latin typeface="+mn-lt"/>
              <a:ea typeface="+mn-ea"/>
              <a:cs typeface="+mn-cs"/>
            </a:rPr>
            <a:t>池田町立病院改築事業（</a:t>
          </a:r>
          <a:r>
            <a:rPr lang="en-US" altLang="ja-JP" sz="1100" b="0" i="0" baseline="0">
              <a:solidFill>
                <a:schemeClr val="dk1"/>
              </a:solidFill>
              <a:effectLst/>
              <a:latin typeface="+mn-lt"/>
              <a:ea typeface="+mn-ea"/>
              <a:cs typeface="+mn-cs"/>
            </a:rPr>
            <a:t>H21</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H24</a:t>
          </a:r>
          <a:r>
            <a:rPr lang="ja-JP" altLang="ja-JP" sz="1100" b="0" i="0" baseline="0">
              <a:solidFill>
                <a:schemeClr val="dk1"/>
              </a:solidFill>
              <a:effectLst/>
              <a:latin typeface="+mn-lt"/>
              <a:ea typeface="+mn-ea"/>
              <a:cs typeface="+mn-cs"/>
            </a:rPr>
            <a:t>）に係る借入額についても多額と</a:t>
          </a:r>
          <a:r>
            <a:rPr lang="ja-JP" altLang="en-US" sz="1100" b="0" i="0" baseline="0">
              <a:solidFill>
                <a:schemeClr val="dk1"/>
              </a:solidFill>
              <a:effectLst/>
              <a:latin typeface="+mn-lt"/>
              <a:ea typeface="+mn-ea"/>
              <a:cs typeface="+mn-cs"/>
            </a:rPr>
            <a:t>なった</a:t>
          </a:r>
          <a:r>
            <a:rPr lang="ja-JP" altLang="ja-JP" sz="1100" b="0" i="0" baseline="0">
              <a:solidFill>
                <a:schemeClr val="dk1"/>
              </a:solidFill>
              <a:effectLst/>
              <a:latin typeface="+mn-lt"/>
              <a:ea typeface="+mn-ea"/>
              <a:cs typeface="+mn-cs"/>
            </a:rPr>
            <a:t>ことから平成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年度以降は病院事業会計に対する公営企業債等繰入見込額も上昇していく。</a:t>
          </a:r>
          <a:endParaRPr lang="ja-JP" altLang="ja-JP" sz="1400">
            <a:effectLst/>
          </a:endParaRPr>
        </a:p>
        <a:p>
          <a:pPr rtl="0"/>
          <a:r>
            <a:rPr lang="ja-JP" altLang="ja-JP" sz="1100" b="0" i="0" baseline="0">
              <a:solidFill>
                <a:schemeClr val="dk1"/>
              </a:solidFill>
              <a:effectLst/>
              <a:latin typeface="+mn-lt"/>
              <a:ea typeface="+mn-ea"/>
              <a:cs typeface="+mn-cs"/>
            </a:rPr>
            <a:t>このことから、平成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12</a:t>
          </a:r>
          <a:r>
            <a:rPr lang="ja-JP" altLang="ja-JP" sz="1100" b="0" i="0" baseline="0">
              <a:solidFill>
                <a:schemeClr val="dk1"/>
              </a:solidFill>
              <a:effectLst/>
              <a:latin typeface="+mn-lt"/>
              <a:ea typeface="+mn-ea"/>
              <a:cs typeface="+mn-cs"/>
            </a:rPr>
            <a:t>月策定の第</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次行財政改革大綱の確実な実行や、投資的経費に関して毎年度、投資的事業に係るヒアリングを実施し、それに基づく計画的な実施により借入総額の抑制と平準化を図っていくこととしている。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北海道池田町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7,135
7,123
371.79
7,469,299
7,232,800
223,557
3,947,451
8,145,150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113.5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8</xdr:row>
      <xdr:rowOff>111125</xdr:rowOff>
    </xdr:to>
    <xdr:sp macro="" textlink="">
      <xdr:nvSpPr>
        <xdr:cNvPr id="20" name="角丸四角形 19"/>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457200</xdr:colOff>
      <xdr:row>5</xdr:row>
      <xdr:rowOff>28575</xdr:rowOff>
    </xdr:from>
    <xdr:to>
      <xdr:col>9</xdr:col>
      <xdr:colOff>346075</xdr:colOff>
      <xdr:row>8</xdr:row>
      <xdr:rowOff>161925</xdr:rowOff>
    </xdr:to>
    <xdr:sp macro="" textlink="">
      <xdr:nvSpPr>
        <xdr:cNvPr id="23" name="正方形/長方形 22"/>
        <xdr:cNvSpPr/>
      </xdr:nvSpPr>
      <xdr:spPr>
        <a:xfrm>
          <a:off x="10953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4" name="直線コネクタ 23"/>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5" name="円/楕円 24"/>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6" name="フローチャート : 判断 25"/>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377825</xdr:colOff>
      <xdr:row>5</xdr:row>
      <xdr:rowOff>28575</xdr:rowOff>
    </xdr:from>
    <xdr:to>
      <xdr:col>8</xdr:col>
      <xdr:colOff>377825</xdr:colOff>
      <xdr:row>5</xdr:row>
      <xdr:rowOff>168275</xdr:rowOff>
    </xdr:to>
    <xdr:cxnSp macro="">
      <xdr:nvCxnSpPr>
        <xdr:cNvPr id="27" name="直線コネクタ 26"/>
        <xdr:cNvCxnSpPr/>
      </xdr:nvCxnSpPr>
      <xdr:spPr>
        <a:xfrm>
          <a:off x="10874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5</xdr:row>
      <xdr:rowOff>28575</xdr:rowOff>
    </xdr:from>
    <xdr:to>
      <xdr:col>8</xdr:col>
      <xdr:colOff>469900</xdr:colOff>
      <xdr:row>5</xdr:row>
      <xdr:rowOff>28575</xdr:rowOff>
    </xdr:to>
    <xdr:cxnSp macro="">
      <xdr:nvCxnSpPr>
        <xdr:cNvPr id="28" name="直線コネクタ 27"/>
        <xdr:cNvCxnSpPr/>
      </xdr:nvCxnSpPr>
      <xdr:spPr>
        <a:xfrm>
          <a:off x="10795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377825</xdr:colOff>
      <xdr:row>6</xdr:row>
      <xdr:rowOff>95250</xdr:rowOff>
    </xdr:from>
    <xdr:to>
      <xdr:col>8</xdr:col>
      <xdr:colOff>377825</xdr:colOff>
      <xdr:row>7</xdr:row>
      <xdr:rowOff>63500</xdr:rowOff>
    </xdr:to>
    <xdr:cxnSp macro="">
      <xdr:nvCxnSpPr>
        <xdr:cNvPr id="29" name="直線コネクタ 28"/>
        <xdr:cNvCxnSpPr/>
      </xdr:nvCxnSpPr>
      <xdr:spPr>
        <a:xfrm flipV="1">
          <a:off x="10874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7</xdr:row>
      <xdr:rowOff>66675</xdr:rowOff>
    </xdr:from>
    <xdr:to>
      <xdr:col>8</xdr:col>
      <xdr:colOff>469900</xdr:colOff>
      <xdr:row>7</xdr:row>
      <xdr:rowOff>66675</xdr:rowOff>
    </xdr:to>
    <xdr:cxnSp macro="">
      <xdr:nvCxnSpPr>
        <xdr:cNvPr id="30" name="直線コネクタ 29"/>
        <xdr:cNvCxnSpPr/>
      </xdr:nvCxnSpPr>
      <xdr:spPr>
        <a:xfrm>
          <a:off x="10795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4" name="テキスト ボックス 33"/>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[ 55.7</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5" name="正方形/長方形 44"/>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7" name="テキスト ボックス 46"/>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a:rPr>
            <a:t>当町の近年の状況として、</a:t>
          </a:r>
          <a:r>
            <a:rPr kumimoji="1" lang="ja-JP" altLang="ja-JP" sz="1100">
              <a:solidFill>
                <a:schemeClr val="dk1"/>
              </a:solidFill>
              <a:effectLst/>
              <a:latin typeface="+mn-lt"/>
              <a:ea typeface="+mn-ea"/>
              <a:cs typeface="+mn-cs"/>
            </a:rPr>
            <a:t>池田町立病院の改築（</a:t>
          </a:r>
          <a:r>
            <a:rPr kumimoji="1" lang="en-US" altLang="ja-JP" sz="1100">
              <a:solidFill>
                <a:schemeClr val="dk1"/>
              </a:solidFill>
              <a:effectLst/>
              <a:latin typeface="+mn-lt"/>
              <a:ea typeface="+mn-ea"/>
              <a:cs typeface="+mn-cs"/>
            </a:rPr>
            <a:t>H21</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H24</a:t>
          </a:r>
          <a:r>
            <a:rPr kumimoji="1" lang="ja-JP" altLang="ja-JP" sz="1100">
              <a:solidFill>
                <a:schemeClr val="dk1"/>
              </a:solidFill>
              <a:effectLst/>
              <a:latin typeface="+mn-lt"/>
              <a:ea typeface="+mn-ea"/>
              <a:cs typeface="+mn-cs"/>
            </a:rPr>
            <a:t>）、池田町立池田中学校の改築（</a:t>
          </a:r>
          <a:r>
            <a:rPr kumimoji="1" lang="en-US" altLang="ja-JP" sz="1100">
              <a:solidFill>
                <a:schemeClr val="dk1"/>
              </a:solidFill>
              <a:effectLst/>
              <a:latin typeface="+mn-lt"/>
              <a:ea typeface="+mn-ea"/>
              <a:cs typeface="+mn-cs"/>
            </a:rPr>
            <a:t>H21</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H24</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、池田町学校給食センターの改築</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H26</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）の大型投資事業を実施してき</a:t>
          </a:r>
          <a:r>
            <a:rPr kumimoji="1" lang="ja-JP" altLang="en-US" sz="1100">
              <a:solidFill>
                <a:schemeClr val="dk1"/>
              </a:solidFill>
              <a:effectLst/>
              <a:latin typeface="+mn-lt"/>
              <a:ea typeface="+mn-ea"/>
              <a:cs typeface="+mn-cs"/>
            </a:rPr>
            <a:t>ており</a:t>
          </a:r>
          <a:r>
            <a:rPr kumimoji="1" lang="ja-JP" altLang="ja-JP" sz="1100">
              <a:solidFill>
                <a:schemeClr val="dk1"/>
              </a:solidFill>
              <a:effectLst/>
              <a:latin typeface="+mn-lt"/>
              <a:ea typeface="+mn-ea"/>
              <a:cs typeface="+mn-cs"/>
            </a:rPr>
            <a:t>、老朽化した施設の長寿命化・更新や除却を進めている</a:t>
          </a:r>
          <a:r>
            <a:rPr kumimoji="1" lang="ja-JP" altLang="en-US" sz="1100">
              <a:solidFill>
                <a:schemeClr val="dk1"/>
              </a:solidFill>
              <a:effectLst/>
              <a:latin typeface="+mn-lt"/>
              <a:ea typeface="+mn-ea"/>
              <a:cs typeface="+mn-cs"/>
            </a:rPr>
            <a:t>。</a:t>
          </a:r>
          <a:r>
            <a:rPr lang="ja-JP" altLang="en-US" sz="1100" b="0" i="0" u="none" strike="noStrike" baseline="0" smtClean="0">
              <a:solidFill>
                <a:schemeClr val="dk1"/>
              </a:solidFill>
              <a:latin typeface="+mn-lt"/>
              <a:ea typeface="+mn-ea"/>
              <a:cs typeface="+mn-cs"/>
            </a:rPr>
            <a:t>有形固定資産減価償却率は</a:t>
          </a:r>
          <a:r>
            <a:rPr lang="en-US" altLang="ja-JP" sz="1100" b="0" i="0" u="none" strike="noStrike" baseline="0" smtClean="0">
              <a:solidFill>
                <a:schemeClr val="dk1"/>
              </a:solidFill>
              <a:latin typeface="+mn-lt"/>
              <a:ea typeface="+mn-ea"/>
              <a:cs typeface="+mn-cs"/>
            </a:rPr>
            <a:t>55.7</a:t>
          </a:r>
          <a:r>
            <a:rPr lang="ja-JP" altLang="en-US" sz="1100" b="0" i="0" u="none" strike="noStrike" baseline="0" smtClean="0">
              <a:solidFill>
                <a:schemeClr val="dk1"/>
              </a:solidFill>
              <a:latin typeface="+mn-lt"/>
              <a:ea typeface="+mn-ea"/>
              <a:cs typeface="+mn-cs"/>
            </a:rPr>
            <a:t>％であり、類似団体平均をやや下回っている。 </a:t>
          </a:r>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160443</xdr:rowOff>
    </xdr:from>
    <xdr:to>
      <xdr:col>3</xdr:col>
      <xdr:colOff>1170940</xdr:colOff>
      <xdr:row>35</xdr:row>
      <xdr:rowOff>42333</xdr:rowOff>
    </xdr:to>
    <xdr:cxnSp macro="">
      <xdr:nvCxnSpPr>
        <xdr:cNvPr id="64" name="直線コネクタ 63"/>
        <xdr:cNvCxnSpPr/>
      </xdr:nvCxnSpPr>
      <xdr:spPr>
        <a:xfrm flipV="1">
          <a:off x="4760595" y="5399193"/>
          <a:ext cx="127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35</xdr:row>
      <xdr:rowOff>46160</xdr:rowOff>
    </xdr:from>
    <xdr:ext cx="405111" cy="259045"/>
    <xdr:sp macro="" textlink="">
      <xdr:nvSpPr>
        <xdr:cNvPr id="65" name="有形固定資産減価償却率最小値テキスト"/>
        <xdr:cNvSpPr txBox="1"/>
      </xdr:nvSpPr>
      <xdr:spPr>
        <a:xfrm>
          <a:off x="4813300" y="6827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a:t>
          </a:r>
          <a:endParaRPr kumimoji="1" lang="ja-JP" altLang="en-US" sz="1000" b="1">
            <a:latin typeface="ＭＳ Ｐゴシック"/>
          </a:endParaRPr>
        </a:p>
      </xdr:txBody>
    </xdr:sp>
    <xdr:clientData/>
  </xdr:oneCellAnchor>
  <xdr:twoCellAnchor>
    <xdr:from>
      <xdr:col>3</xdr:col>
      <xdr:colOff>1082675</xdr:colOff>
      <xdr:row>35</xdr:row>
      <xdr:rowOff>42333</xdr:rowOff>
    </xdr:from>
    <xdr:to>
      <xdr:col>3</xdr:col>
      <xdr:colOff>1260475</xdr:colOff>
      <xdr:row>35</xdr:row>
      <xdr:rowOff>42333</xdr:rowOff>
    </xdr:to>
    <xdr:cxnSp macro="">
      <xdr:nvCxnSpPr>
        <xdr:cNvPr id="66" name="直線コネクタ 65"/>
        <xdr:cNvCxnSpPr/>
      </xdr:nvCxnSpPr>
      <xdr:spPr>
        <a:xfrm>
          <a:off x="4673600" y="6824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107120</xdr:rowOff>
    </xdr:from>
    <xdr:ext cx="405111" cy="259045"/>
    <xdr:sp macro="" textlink="">
      <xdr:nvSpPr>
        <xdr:cNvPr id="67" name="有形固定資産減価償却率最大値テキスト"/>
        <xdr:cNvSpPr txBox="1"/>
      </xdr:nvSpPr>
      <xdr:spPr>
        <a:xfrm>
          <a:off x="4813300" y="5174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a:t>
          </a:r>
          <a:endParaRPr kumimoji="1" lang="ja-JP" altLang="en-US" sz="1000" b="1">
            <a:latin typeface="ＭＳ Ｐゴシック"/>
          </a:endParaRPr>
        </a:p>
      </xdr:txBody>
    </xdr:sp>
    <xdr:clientData/>
  </xdr:oneCellAnchor>
  <xdr:twoCellAnchor>
    <xdr:from>
      <xdr:col>3</xdr:col>
      <xdr:colOff>1082675</xdr:colOff>
      <xdr:row>26</xdr:row>
      <xdr:rowOff>160443</xdr:rowOff>
    </xdr:from>
    <xdr:to>
      <xdr:col>3</xdr:col>
      <xdr:colOff>1260475</xdr:colOff>
      <xdr:row>26</xdr:row>
      <xdr:rowOff>160443</xdr:rowOff>
    </xdr:to>
    <xdr:cxnSp macro="">
      <xdr:nvCxnSpPr>
        <xdr:cNvPr id="68" name="直線コネクタ 67"/>
        <xdr:cNvCxnSpPr/>
      </xdr:nvCxnSpPr>
      <xdr:spPr>
        <a:xfrm>
          <a:off x="4673600" y="5399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166387</xdr:rowOff>
    </xdr:from>
    <xdr:ext cx="405111" cy="259045"/>
    <xdr:sp macro="" textlink="">
      <xdr:nvSpPr>
        <xdr:cNvPr id="69" name="有形固定資産減価償却率平均値テキスト"/>
        <xdr:cNvSpPr txBox="1"/>
      </xdr:nvSpPr>
      <xdr:spPr>
        <a:xfrm>
          <a:off x="4813300" y="5919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57.6</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143510</xdr:rowOff>
    </xdr:from>
    <xdr:to>
      <xdr:col>3</xdr:col>
      <xdr:colOff>1222375</xdr:colOff>
      <xdr:row>31</xdr:row>
      <xdr:rowOff>73660</xdr:rowOff>
    </xdr:to>
    <xdr:sp macro="" textlink="">
      <xdr:nvSpPr>
        <xdr:cNvPr id="70" name="フローチャート : 判断 69"/>
        <xdr:cNvSpPr/>
      </xdr:nvSpPr>
      <xdr:spPr>
        <a:xfrm>
          <a:off x="47117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1" name="テキスト ボックス 7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2" name="テキスト ボックス 7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3" name="テキスト ボックス 7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4" name="テキスト ボックス 7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5" name="テキスト ボックス 7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H23</a:t>
          </a:r>
          <a:endParaRPr kumimoji="1" lang="ja-JP" altLang="en-US" sz="800">
            <a:latin typeface="ＭＳ Ｐゴシック"/>
          </a:endParaRPr>
        </a:p>
      </xdr:txBody>
    </xdr:sp>
    <xdr:clientData/>
  </xdr:oneCellAnchor>
  <xdr:twoCellAnchor>
    <xdr:from>
      <xdr:col>3</xdr:col>
      <xdr:colOff>1120775</xdr:colOff>
      <xdr:row>31</xdr:row>
      <xdr:rowOff>40428</xdr:rowOff>
    </xdr:from>
    <xdr:to>
      <xdr:col>3</xdr:col>
      <xdr:colOff>1222375</xdr:colOff>
      <xdr:row>31</xdr:row>
      <xdr:rowOff>142028</xdr:rowOff>
    </xdr:to>
    <xdr:sp macro="" textlink="">
      <xdr:nvSpPr>
        <xdr:cNvPr id="76" name="円/楕円 75"/>
        <xdr:cNvSpPr/>
      </xdr:nvSpPr>
      <xdr:spPr>
        <a:xfrm>
          <a:off x="4711700" y="613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31</xdr:row>
      <xdr:rowOff>18855</xdr:rowOff>
    </xdr:from>
    <xdr:ext cx="405111" cy="259045"/>
    <xdr:sp macro="" textlink="">
      <xdr:nvSpPr>
        <xdr:cNvPr id="77" name="有形固定資産減価償却率該当値テキスト"/>
        <xdr:cNvSpPr txBox="1"/>
      </xdr:nvSpPr>
      <xdr:spPr>
        <a:xfrm>
          <a:off x="4813300" y="611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55.7</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81" name="正方形/長方形 8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2" name="正方形/長方形 8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3" name="正方形/長方形 8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84" name="正方形/長方形 8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5" name="正方形/長方形 8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86" name="正方形/長方形 85"/>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7" name="正方形/長方形 8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88" name="テキスト ボックス 87"/>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9" name="正方形/長方形 8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0" name="正方形/長方形 8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1" name="正方形/長方形 9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2" name="テキスト ボックス 9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3" name="テキスト ボックス 9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4" name="テキスト ボックス 9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5" name="テキスト ボックス 9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北海道池田町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7,135
7,123
371.79
7,469,299
7,232,800
223,557
3,947,451
8,145,150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113.5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8/15</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5" name="【道路】&#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43815</xdr:rowOff>
    </xdr:from>
    <xdr:to>
      <xdr:col>6</xdr:col>
      <xdr:colOff>510540</xdr:colOff>
      <xdr:row>41</xdr:row>
      <xdr:rowOff>127635</xdr:rowOff>
    </xdr:to>
    <xdr:cxnSp macro="">
      <xdr:nvCxnSpPr>
        <xdr:cNvPr id="56" name="直線コネクタ 55"/>
        <xdr:cNvCxnSpPr/>
      </xdr:nvCxnSpPr>
      <xdr:spPr>
        <a:xfrm flipV="1">
          <a:off x="4634865" y="5873115"/>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131462</xdr:rowOff>
    </xdr:from>
    <xdr:ext cx="340478" cy="259045"/>
    <xdr:sp macro="" textlink="">
      <xdr:nvSpPr>
        <xdr:cNvPr id="57" name="【道路】&#10;有形固定資産減価償却率最小値テキスト"/>
        <xdr:cNvSpPr txBox="1"/>
      </xdr:nvSpPr>
      <xdr:spPr>
        <a:xfrm>
          <a:off x="4724400" y="71609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6</xdr:col>
      <xdr:colOff>422275</xdr:colOff>
      <xdr:row>41</xdr:row>
      <xdr:rowOff>127635</xdr:rowOff>
    </xdr:from>
    <xdr:to>
      <xdr:col>6</xdr:col>
      <xdr:colOff>600075</xdr:colOff>
      <xdr:row>41</xdr:row>
      <xdr:rowOff>127635</xdr:rowOff>
    </xdr:to>
    <xdr:cxnSp macro="">
      <xdr:nvCxnSpPr>
        <xdr:cNvPr id="58" name="直線コネクタ 57"/>
        <xdr:cNvCxnSpPr/>
      </xdr:nvCxnSpPr>
      <xdr:spPr>
        <a:xfrm>
          <a:off x="4546600" y="715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161942</xdr:rowOff>
    </xdr:from>
    <xdr:ext cx="405111" cy="259045"/>
    <xdr:sp macro="" textlink="">
      <xdr:nvSpPr>
        <xdr:cNvPr id="59" name="【道路】&#10;有形固定資産減価償却率最大値テキスト"/>
        <xdr:cNvSpPr txBox="1"/>
      </xdr:nvSpPr>
      <xdr:spPr>
        <a:xfrm>
          <a:off x="4724400" y="564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71.7</a:t>
          </a:r>
          <a:endParaRPr kumimoji="1" lang="ja-JP" altLang="en-US" sz="1000" b="1">
            <a:latin typeface="ＭＳ Ｐゴシック"/>
          </a:endParaRPr>
        </a:p>
      </xdr:txBody>
    </xdr:sp>
    <xdr:clientData/>
  </xdr:oneCellAnchor>
  <xdr:twoCellAnchor>
    <xdr:from>
      <xdr:col>6</xdr:col>
      <xdr:colOff>422275</xdr:colOff>
      <xdr:row>34</xdr:row>
      <xdr:rowOff>43815</xdr:rowOff>
    </xdr:from>
    <xdr:to>
      <xdr:col>6</xdr:col>
      <xdr:colOff>600075</xdr:colOff>
      <xdr:row>34</xdr:row>
      <xdr:rowOff>43815</xdr:rowOff>
    </xdr:to>
    <xdr:cxnSp macro="">
      <xdr:nvCxnSpPr>
        <xdr:cNvPr id="60" name="直線コネクタ 59"/>
        <xdr:cNvCxnSpPr/>
      </xdr:nvCxnSpPr>
      <xdr:spPr>
        <a:xfrm>
          <a:off x="4546600" y="587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34</xdr:row>
      <xdr:rowOff>105427</xdr:rowOff>
    </xdr:from>
    <xdr:ext cx="405111" cy="259045"/>
    <xdr:sp macro="" textlink="">
      <xdr:nvSpPr>
        <xdr:cNvPr id="61" name="【道路】&#10;有形固定資産減価償却率平均値テキスト"/>
        <xdr:cNvSpPr txBox="1"/>
      </xdr:nvSpPr>
      <xdr:spPr>
        <a:xfrm>
          <a:off x="4724400" y="5934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82550</xdr:rowOff>
    </xdr:from>
    <xdr:to>
      <xdr:col>6</xdr:col>
      <xdr:colOff>561975</xdr:colOff>
      <xdr:row>36</xdr:row>
      <xdr:rowOff>12700</xdr:rowOff>
    </xdr:to>
    <xdr:sp macro="" textlink="">
      <xdr:nvSpPr>
        <xdr:cNvPr id="62" name="フローチャート : 判断 61"/>
        <xdr:cNvSpPr/>
      </xdr:nvSpPr>
      <xdr:spPr>
        <a:xfrm>
          <a:off x="45847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156845</xdr:rowOff>
    </xdr:from>
    <xdr:to>
      <xdr:col>6</xdr:col>
      <xdr:colOff>561975</xdr:colOff>
      <xdr:row>36</xdr:row>
      <xdr:rowOff>86995</xdr:rowOff>
    </xdr:to>
    <xdr:sp macro="" textlink="">
      <xdr:nvSpPr>
        <xdr:cNvPr id="68" name="円/楕円 67"/>
        <xdr:cNvSpPr/>
      </xdr:nvSpPr>
      <xdr:spPr>
        <a:xfrm>
          <a:off x="4584700" y="615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35</xdr:row>
      <xdr:rowOff>135272</xdr:rowOff>
    </xdr:from>
    <xdr:ext cx="405111" cy="259045"/>
    <xdr:sp macro="" textlink="">
      <xdr:nvSpPr>
        <xdr:cNvPr id="69" name="【道路】&#10;有形固定資産減価償却率該当値テキスト"/>
        <xdr:cNvSpPr txBox="1"/>
      </xdr:nvSpPr>
      <xdr:spPr>
        <a:xfrm>
          <a:off x="4724400" y="6136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0" name="正方形/長方形 69"/>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1" name="正方形/長方形 7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2" name="正方形/長方形 7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3" name="正方形/長方形 7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4" name="正方形/長方形 7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5.876</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5" name="正方形/長方形 7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6" name="正方形/長方形 7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16.562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7" name="正方形/長方形 76"/>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8" name="テキスト ボックス 7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9" name="直線コネクタ 7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0" name="テキスト ボックス 79"/>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1" name="直線コネクタ 8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162577</xdr:rowOff>
    </xdr:from>
    <xdr:ext cx="531299" cy="259045"/>
    <xdr:sp macro="" textlink="">
      <xdr:nvSpPr>
        <xdr:cNvPr id="82" name="テキスト ボックス 81"/>
        <xdr:cNvSpPr txBox="1"/>
      </xdr:nvSpPr>
      <xdr:spPr>
        <a:xfrm>
          <a:off x="6072701" y="702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3" name="直線コネクタ 8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4" name="テキスト ボックス 8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5" name="直線コネクタ 8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6" name="テキスト ボックス 8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7" name="直線コネクタ 8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8" name="テキスト ボックス 8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9" name="直線コネクタ 8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0" name="テキスト ボックス 8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1" name="【道路】&#10;一人当たり延長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35</xdr:row>
      <xdr:rowOff>13701</xdr:rowOff>
    </xdr:from>
    <xdr:to>
      <xdr:col>15</xdr:col>
      <xdr:colOff>180340</xdr:colOff>
      <xdr:row>41</xdr:row>
      <xdr:rowOff>139157</xdr:rowOff>
    </xdr:to>
    <xdr:cxnSp macro="">
      <xdr:nvCxnSpPr>
        <xdr:cNvPr id="92" name="直線コネクタ 91"/>
        <xdr:cNvCxnSpPr/>
      </xdr:nvCxnSpPr>
      <xdr:spPr>
        <a:xfrm flipV="1">
          <a:off x="10476865" y="6014451"/>
          <a:ext cx="0" cy="1154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142984</xdr:rowOff>
    </xdr:from>
    <xdr:ext cx="534377" cy="259045"/>
    <xdr:sp macro="" textlink="">
      <xdr:nvSpPr>
        <xdr:cNvPr id="93" name="【道路】&#10;一人当たり延長最小値テキスト"/>
        <xdr:cNvSpPr txBox="1"/>
      </xdr:nvSpPr>
      <xdr:spPr>
        <a:xfrm>
          <a:off x="10566400" y="717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19.746</a:t>
          </a:r>
          <a:endParaRPr kumimoji="1" lang="ja-JP" altLang="en-US" sz="1000" b="1">
            <a:latin typeface="ＭＳ Ｐゴシック"/>
          </a:endParaRPr>
        </a:p>
      </xdr:txBody>
    </xdr:sp>
    <xdr:clientData/>
  </xdr:oneCellAnchor>
  <xdr:twoCellAnchor>
    <xdr:from>
      <xdr:col>15</xdr:col>
      <xdr:colOff>92075</xdr:colOff>
      <xdr:row>41</xdr:row>
      <xdr:rowOff>139157</xdr:rowOff>
    </xdr:from>
    <xdr:to>
      <xdr:col>15</xdr:col>
      <xdr:colOff>269875</xdr:colOff>
      <xdr:row>41</xdr:row>
      <xdr:rowOff>139157</xdr:rowOff>
    </xdr:to>
    <xdr:cxnSp macro="">
      <xdr:nvCxnSpPr>
        <xdr:cNvPr id="94" name="直線コネクタ 93"/>
        <xdr:cNvCxnSpPr/>
      </xdr:nvCxnSpPr>
      <xdr:spPr>
        <a:xfrm>
          <a:off x="10388600" y="7168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131828</xdr:rowOff>
    </xdr:from>
    <xdr:ext cx="534377" cy="259045"/>
    <xdr:sp macro="" textlink="">
      <xdr:nvSpPr>
        <xdr:cNvPr id="95" name="【道路】&#10;一人当たり延長最大値テキスト"/>
        <xdr:cNvSpPr txBox="1"/>
      </xdr:nvSpPr>
      <xdr:spPr>
        <a:xfrm>
          <a:off x="10566400" y="578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70.234</a:t>
          </a:r>
          <a:endParaRPr kumimoji="1" lang="ja-JP" altLang="en-US" sz="1000" b="1">
            <a:latin typeface="ＭＳ Ｐゴシック"/>
          </a:endParaRPr>
        </a:p>
      </xdr:txBody>
    </xdr:sp>
    <xdr:clientData/>
  </xdr:oneCellAnchor>
  <xdr:twoCellAnchor>
    <xdr:from>
      <xdr:col>15</xdr:col>
      <xdr:colOff>92075</xdr:colOff>
      <xdr:row>35</xdr:row>
      <xdr:rowOff>13701</xdr:rowOff>
    </xdr:from>
    <xdr:to>
      <xdr:col>15</xdr:col>
      <xdr:colOff>269875</xdr:colOff>
      <xdr:row>35</xdr:row>
      <xdr:rowOff>13701</xdr:rowOff>
    </xdr:to>
    <xdr:cxnSp macro="">
      <xdr:nvCxnSpPr>
        <xdr:cNvPr id="96" name="直線コネクタ 95"/>
        <xdr:cNvCxnSpPr/>
      </xdr:nvCxnSpPr>
      <xdr:spPr>
        <a:xfrm>
          <a:off x="10388600" y="601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165402</xdr:rowOff>
    </xdr:from>
    <xdr:ext cx="534377" cy="259045"/>
    <xdr:sp macro="" textlink="">
      <xdr:nvSpPr>
        <xdr:cNvPr id="97" name="【道路】&#10;一人当たり延長平均値テキスト"/>
        <xdr:cNvSpPr txBox="1"/>
      </xdr:nvSpPr>
      <xdr:spPr>
        <a:xfrm>
          <a:off x="10566400" y="6509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45.432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15525</xdr:rowOff>
    </xdr:from>
    <xdr:to>
      <xdr:col>15</xdr:col>
      <xdr:colOff>231775</xdr:colOff>
      <xdr:row>38</xdr:row>
      <xdr:rowOff>117125</xdr:rowOff>
    </xdr:to>
    <xdr:sp macro="" textlink="">
      <xdr:nvSpPr>
        <xdr:cNvPr id="98" name="フローチャート : 判断 97"/>
        <xdr:cNvSpPr/>
      </xdr:nvSpPr>
      <xdr:spPr>
        <a:xfrm>
          <a:off x="10426700" y="653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99" name="テキスト ボックス 9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0" name="テキスト ボックス 9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1" name="テキスト ボックス 10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2" name="テキスト ボックス 10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3" name="テキスト ボックス 10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51346</xdr:rowOff>
    </xdr:from>
    <xdr:to>
      <xdr:col>15</xdr:col>
      <xdr:colOff>231775</xdr:colOff>
      <xdr:row>36</xdr:row>
      <xdr:rowOff>152946</xdr:rowOff>
    </xdr:to>
    <xdr:sp macro="" textlink="">
      <xdr:nvSpPr>
        <xdr:cNvPr id="104" name="円/楕円 103"/>
        <xdr:cNvSpPr/>
      </xdr:nvSpPr>
      <xdr:spPr>
        <a:xfrm>
          <a:off x="10426700" y="622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35</xdr:row>
      <xdr:rowOff>74223</xdr:rowOff>
    </xdr:from>
    <xdr:ext cx="534377" cy="259045"/>
    <xdr:sp macro="" textlink="">
      <xdr:nvSpPr>
        <xdr:cNvPr id="105" name="【道路】&#10;一人当たり延長該当値テキスト"/>
        <xdr:cNvSpPr txBox="1"/>
      </xdr:nvSpPr>
      <xdr:spPr>
        <a:xfrm>
          <a:off x="10566400" y="607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58.865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06" name="正方形/長方形 105"/>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7" name="正方形/長方形 10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08" name="正方形/長方形 10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09" name="正方形/長方形 10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0" name="正方形/長方形 10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1" name="正方形/長方形 11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2" name="正方形/長方形 11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3" name="正方形/長方形 112"/>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4" name="テキスト ボックス 11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5" name="直線コネクタ 11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16" name="テキスト ボックス 11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17" name="直線コネクタ 11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18" name="テキスト ボックス 11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19" name="直線コネクタ 11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0" name="テキスト ボックス 11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1" name="直線コネクタ 12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2" name="テキスト ボックス 12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3" name="直線コネクタ 12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4" name="テキスト ボックス 12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5" name="直線コネクタ 12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26" name="テキスト ボックス 125"/>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7" name="直線コネクタ 12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28" name="テキスト ボックス 12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29" name="【橋りょう・トンネ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57</xdr:row>
      <xdr:rowOff>5715</xdr:rowOff>
    </xdr:from>
    <xdr:to>
      <xdr:col>6</xdr:col>
      <xdr:colOff>510540</xdr:colOff>
      <xdr:row>63</xdr:row>
      <xdr:rowOff>114300</xdr:rowOff>
    </xdr:to>
    <xdr:cxnSp macro="">
      <xdr:nvCxnSpPr>
        <xdr:cNvPr id="130" name="直線コネクタ 129"/>
        <xdr:cNvCxnSpPr/>
      </xdr:nvCxnSpPr>
      <xdr:spPr>
        <a:xfrm flipV="1">
          <a:off x="4634865" y="9778365"/>
          <a:ext cx="0" cy="1137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118127</xdr:rowOff>
    </xdr:from>
    <xdr:ext cx="405111" cy="259045"/>
    <xdr:sp macro="" textlink="">
      <xdr:nvSpPr>
        <xdr:cNvPr id="131" name="【橋りょう・トンネル】&#10;有形固定資産減価償却率最小値テキスト"/>
        <xdr:cNvSpPr txBox="1"/>
      </xdr:nvSpPr>
      <xdr:spPr>
        <a:xfrm>
          <a:off x="47244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422275</xdr:colOff>
      <xdr:row>63</xdr:row>
      <xdr:rowOff>114300</xdr:rowOff>
    </xdr:from>
    <xdr:to>
      <xdr:col>6</xdr:col>
      <xdr:colOff>600075</xdr:colOff>
      <xdr:row>63</xdr:row>
      <xdr:rowOff>114300</xdr:rowOff>
    </xdr:to>
    <xdr:cxnSp macro="">
      <xdr:nvCxnSpPr>
        <xdr:cNvPr id="132" name="直線コネクタ 131"/>
        <xdr:cNvCxnSpPr/>
      </xdr:nvCxnSpPr>
      <xdr:spPr>
        <a:xfrm>
          <a:off x="4546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123842</xdr:rowOff>
    </xdr:from>
    <xdr:ext cx="405111" cy="259045"/>
    <xdr:sp macro="" textlink="">
      <xdr:nvSpPr>
        <xdr:cNvPr id="133" name="【橋りょう・トンネル】&#10;有形固定資産減価償却率最大値テキスト"/>
        <xdr:cNvSpPr txBox="1"/>
      </xdr:nvSpPr>
      <xdr:spPr>
        <a:xfrm>
          <a:off x="4724400" y="955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6</xdr:col>
      <xdr:colOff>422275</xdr:colOff>
      <xdr:row>57</xdr:row>
      <xdr:rowOff>5715</xdr:rowOff>
    </xdr:from>
    <xdr:to>
      <xdr:col>6</xdr:col>
      <xdr:colOff>600075</xdr:colOff>
      <xdr:row>57</xdr:row>
      <xdr:rowOff>5715</xdr:rowOff>
    </xdr:to>
    <xdr:cxnSp macro="">
      <xdr:nvCxnSpPr>
        <xdr:cNvPr id="134" name="直線コネクタ 133"/>
        <xdr:cNvCxnSpPr/>
      </xdr:nvCxnSpPr>
      <xdr:spPr>
        <a:xfrm>
          <a:off x="4546600" y="977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107332</xdr:rowOff>
    </xdr:from>
    <xdr:ext cx="405111" cy="259045"/>
    <xdr:sp macro="" textlink="">
      <xdr:nvSpPr>
        <xdr:cNvPr id="135" name="【橋りょう・トンネル】&#10;有形固定資産減価償却率平均値テキスト"/>
        <xdr:cNvSpPr txBox="1"/>
      </xdr:nvSpPr>
      <xdr:spPr>
        <a:xfrm>
          <a:off x="4724400" y="10222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84455</xdr:rowOff>
    </xdr:from>
    <xdr:to>
      <xdr:col>6</xdr:col>
      <xdr:colOff>561975</xdr:colOff>
      <xdr:row>61</xdr:row>
      <xdr:rowOff>14605</xdr:rowOff>
    </xdr:to>
    <xdr:sp macro="" textlink="">
      <xdr:nvSpPr>
        <xdr:cNvPr id="136" name="フローチャート : 判断 135"/>
        <xdr:cNvSpPr/>
      </xdr:nvSpPr>
      <xdr:spPr>
        <a:xfrm>
          <a:off x="4584700" y="1037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7" name="テキスト ボックス 13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8" name="テキスト ボックス 13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39" name="テキスト ボックス 13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0" name="テキスト ボックス 13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1" name="テキスト ボックス 14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60</xdr:row>
      <xdr:rowOff>120650</xdr:rowOff>
    </xdr:from>
    <xdr:to>
      <xdr:col>6</xdr:col>
      <xdr:colOff>561975</xdr:colOff>
      <xdr:row>61</xdr:row>
      <xdr:rowOff>50800</xdr:rowOff>
    </xdr:to>
    <xdr:sp macro="" textlink="">
      <xdr:nvSpPr>
        <xdr:cNvPr id="142" name="円/楕円 141"/>
        <xdr:cNvSpPr/>
      </xdr:nvSpPr>
      <xdr:spPr>
        <a:xfrm>
          <a:off x="45847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60</xdr:row>
      <xdr:rowOff>99077</xdr:rowOff>
    </xdr:from>
    <xdr:ext cx="405111" cy="259045"/>
    <xdr:sp macro="" textlink="">
      <xdr:nvSpPr>
        <xdr:cNvPr id="143" name="【橋りょう・トンネル】&#10;有形固定資産減価償却率該当値テキスト"/>
        <xdr:cNvSpPr txBox="1"/>
      </xdr:nvSpPr>
      <xdr:spPr>
        <a:xfrm>
          <a:off x="4724400"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4" name="正方形/長方形 143"/>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5" name="正方形/長方形 14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6" name="正方形/長方形 14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7" name="正方形/長方形 14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48" name="正方形/長方形 14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135,507</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49" name="正方形/長方形 14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0" name="正方形/長方形 14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398,661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1" name="正方形/長方形 150"/>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2" name="テキスト ボックス 15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3" name="直線コネクタ 15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54" name="直線コネクタ 15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55" name="テキスト ボックス 15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56" name="直線コネクタ 15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60</xdr:row>
      <xdr:rowOff>86377</xdr:rowOff>
    </xdr:from>
    <xdr:ext cx="685572" cy="259045"/>
    <xdr:sp macro="" textlink="">
      <xdr:nvSpPr>
        <xdr:cNvPr id="157" name="テキスト ボックス 156"/>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58" name="直線コネクタ 15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57</xdr:row>
      <xdr:rowOff>143527</xdr:rowOff>
    </xdr:from>
    <xdr:ext cx="685572" cy="259045"/>
    <xdr:sp macro="" textlink="">
      <xdr:nvSpPr>
        <xdr:cNvPr id="159" name="テキスト ボックス 158"/>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0" name="直線コネクタ 15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55</xdr:row>
      <xdr:rowOff>29227</xdr:rowOff>
    </xdr:from>
    <xdr:ext cx="685572" cy="259045"/>
    <xdr:sp macro="" textlink="">
      <xdr:nvSpPr>
        <xdr:cNvPr id="161" name="テキスト ボックス 160"/>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2" name="直線コネクタ 16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3" name="テキスト ボックス 16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64" name="【橋りょう・トンネル】&#10;一人当たり有形固定資産（償却資産）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109563</xdr:rowOff>
    </xdr:from>
    <xdr:to>
      <xdr:col>15</xdr:col>
      <xdr:colOff>180340</xdr:colOff>
      <xdr:row>63</xdr:row>
      <xdr:rowOff>153348</xdr:rowOff>
    </xdr:to>
    <xdr:cxnSp macro="">
      <xdr:nvCxnSpPr>
        <xdr:cNvPr id="165" name="直線コネクタ 164"/>
        <xdr:cNvCxnSpPr/>
      </xdr:nvCxnSpPr>
      <xdr:spPr>
        <a:xfrm flipV="1">
          <a:off x="10476865" y="9882213"/>
          <a:ext cx="0" cy="1072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157175</xdr:rowOff>
    </xdr:from>
    <xdr:ext cx="534377" cy="259045"/>
    <xdr:sp macro="" textlink="">
      <xdr:nvSpPr>
        <xdr:cNvPr id="166" name="【橋りょう・トンネル】&#10;一人当たり有形固定資産（償却資産）額最小値テキスト"/>
        <xdr:cNvSpPr txBox="1"/>
      </xdr:nvSpPr>
      <xdr:spPr>
        <a:xfrm>
          <a:off x="10566400" y="1095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39,593</a:t>
          </a:r>
          <a:endParaRPr kumimoji="1" lang="ja-JP" altLang="en-US" sz="1000" b="1">
            <a:latin typeface="ＭＳ Ｐゴシック"/>
          </a:endParaRPr>
        </a:p>
      </xdr:txBody>
    </xdr:sp>
    <xdr:clientData/>
  </xdr:oneCellAnchor>
  <xdr:twoCellAnchor>
    <xdr:from>
      <xdr:col>15</xdr:col>
      <xdr:colOff>92075</xdr:colOff>
      <xdr:row>63</xdr:row>
      <xdr:rowOff>153348</xdr:rowOff>
    </xdr:from>
    <xdr:to>
      <xdr:col>15</xdr:col>
      <xdr:colOff>269875</xdr:colOff>
      <xdr:row>63</xdr:row>
      <xdr:rowOff>153348</xdr:rowOff>
    </xdr:to>
    <xdr:cxnSp macro="">
      <xdr:nvCxnSpPr>
        <xdr:cNvPr id="167" name="直線コネクタ 166"/>
        <xdr:cNvCxnSpPr/>
      </xdr:nvCxnSpPr>
      <xdr:spPr>
        <a:xfrm>
          <a:off x="10388600" y="10954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56240</xdr:rowOff>
    </xdr:from>
    <xdr:ext cx="690189" cy="259045"/>
    <xdr:sp macro="" textlink="">
      <xdr:nvSpPr>
        <xdr:cNvPr id="168" name="【橋りょう・トンネル】&#10;一人当たり有形固定資産（償却資産）額最大値テキスト"/>
        <xdr:cNvSpPr txBox="1"/>
      </xdr:nvSpPr>
      <xdr:spPr>
        <a:xfrm>
          <a:off x="10566400" y="96574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2,385,361</a:t>
          </a:r>
          <a:endParaRPr kumimoji="1" lang="ja-JP" altLang="en-US" sz="1000" b="1">
            <a:latin typeface="ＭＳ Ｐゴシック"/>
          </a:endParaRPr>
        </a:p>
      </xdr:txBody>
    </xdr:sp>
    <xdr:clientData/>
  </xdr:oneCellAnchor>
  <xdr:twoCellAnchor>
    <xdr:from>
      <xdr:col>15</xdr:col>
      <xdr:colOff>92075</xdr:colOff>
      <xdr:row>57</xdr:row>
      <xdr:rowOff>109563</xdr:rowOff>
    </xdr:from>
    <xdr:to>
      <xdr:col>15</xdr:col>
      <xdr:colOff>269875</xdr:colOff>
      <xdr:row>57</xdr:row>
      <xdr:rowOff>109563</xdr:rowOff>
    </xdr:to>
    <xdr:cxnSp macro="">
      <xdr:nvCxnSpPr>
        <xdr:cNvPr id="169" name="直線コネクタ 168"/>
        <xdr:cNvCxnSpPr/>
      </xdr:nvCxnSpPr>
      <xdr:spPr>
        <a:xfrm>
          <a:off x="10388600" y="9882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169162</xdr:rowOff>
    </xdr:from>
    <xdr:ext cx="599010" cy="259045"/>
    <xdr:sp macro="" textlink="">
      <xdr:nvSpPr>
        <xdr:cNvPr id="170" name="【橋りょう・トンネル】&#10;一人当たり有形固定資産（償却資産）額平均値テキスト"/>
        <xdr:cNvSpPr txBox="1"/>
      </xdr:nvSpPr>
      <xdr:spPr>
        <a:xfrm>
          <a:off x="10566400" y="104561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693,930</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146285</xdr:rowOff>
    </xdr:from>
    <xdr:to>
      <xdr:col>15</xdr:col>
      <xdr:colOff>231775</xdr:colOff>
      <xdr:row>62</xdr:row>
      <xdr:rowOff>76435</xdr:rowOff>
    </xdr:to>
    <xdr:sp macro="" textlink="">
      <xdr:nvSpPr>
        <xdr:cNvPr id="171" name="フローチャート : 判断 170"/>
        <xdr:cNvSpPr/>
      </xdr:nvSpPr>
      <xdr:spPr>
        <a:xfrm>
          <a:off x="10426700" y="106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2" name="テキスト ボックス 17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3" name="テキスト ボックス 17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4" name="テキスト ボックス 17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75" name="テキスト ボックス 17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76" name="テキスト ボックス 17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62</xdr:row>
      <xdr:rowOff>41794</xdr:rowOff>
    </xdr:from>
    <xdr:to>
      <xdr:col>15</xdr:col>
      <xdr:colOff>231775</xdr:colOff>
      <xdr:row>62</xdr:row>
      <xdr:rowOff>143394</xdr:rowOff>
    </xdr:to>
    <xdr:sp macro="" textlink="">
      <xdr:nvSpPr>
        <xdr:cNvPr id="177" name="円/楕円 176"/>
        <xdr:cNvSpPr/>
      </xdr:nvSpPr>
      <xdr:spPr>
        <a:xfrm>
          <a:off x="10426700" y="1067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20221</xdr:rowOff>
    </xdr:from>
    <xdr:ext cx="599010" cy="259045"/>
    <xdr:sp macro="" textlink="">
      <xdr:nvSpPr>
        <xdr:cNvPr id="178" name="【橋りょう・トンネル】&#10;一人当たり有形固定資産（償却資産）額該当値テキスト"/>
        <xdr:cNvSpPr txBox="1"/>
      </xdr:nvSpPr>
      <xdr:spPr>
        <a:xfrm>
          <a:off x="10566400" y="10650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547,475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79" name="正方形/長方形 178"/>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0" name="正方形/長方形 17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1" name="正方形/長方形 18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2" name="正方形/長方形 18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3" name="正方形/長方形 18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4" name="正方形/長方形 18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85" name="正方形/長方形 18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55.4</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86" name="正方形/長方形 185"/>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87" name="テキスト ボックス 18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88" name="直線コネクタ 18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89" name="テキスト ボックス 18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0" name="直線コネクタ 18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1" name="テキスト ボックス 190"/>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92" name="直線コネクタ 19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93" name="テキスト ボックス 19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194" name="直線コネクタ 19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195" name="テキスト ボックス 19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196" name="直線コネクタ 19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197" name="テキスト ボックス 196"/>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98" name="直線コネクタ 19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99" name="テキスト ボックス 19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0" name="【公営住宅】&#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65532</xdr:rowOff>
    </xdr:from>
    <xdr:to>
      <xdr:col>6</xdr:col>
      <xdr:colOff>510540</xdr:colOff>
      <xdr:row>86</xdr:row>
      <xdr:rowOff>81535</xdr:rowOff>
    </xdr:to>
    <xdr:cxnSp macro="">
      <xdr:nvCxnSpPr>
        <xdr:cNvPr id="201" name="直線コネクタ 200"/>
        <xdr:cNvCxnSpPr/>
      </xdr:nvCxnSpPr>
      <xdr:spPr>
        <a:xfrm flipV="1">
          <a:off x="4634865" y="13438632"/>
          <a:ext cx="0" cy="1387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85362</xdr:rowOff>
    </xdr:from>
    <xdr:ext cx="405111" cy="259045"/>
    <xdr:sp macro="" textlink="">
      <xdr:nvSpPr>
        <xdr:cNvPr id="202" name="【公営住宅】&#10;有形固定資産減価償却率最小値テキスト"/>
        <xdr:cNvSpPr txBox="1"/>
      </xdr:nvSpPr>
      <xdr:spPr>
        <a:xfrm>
          <a:off x="4724400" y="14830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a:t>
          </a:r>
          <a:endParaRPr kumimoji="1" lang="ja-JP" altLang="en-US" sz="1000" b="1">
            <a:latin typeface="ＭＳ Ｐゴシック"/>
          </a:endParaRPr>
        </a:p>
      </xdr:txBody>
    </xdr:sp>
    <xdr:clientData/>
  </xdr:oneCellAnchor>
  <xdr:twoCellAnchor>
    <xdr:from>
      <xdr:col>6</xdr:col>
      <xdr:colOff>422275</xdr:colOff>
      <xdr:row>86</xdr:row>
      <xdr:rowOff>81535</xdr:rowOff>
    </xdr:from>
    <xdr:to>
      <xdr:col>6</xdr:col>
      <xdr:colOff>600075</xdr:colOff>
      <xdr:row>86</xdr:row>
      <xdr:rowOff>81535</xdr:rowOff>
    </xdr:to>
    <xdr:cxnSp macro="">
      <xdr:nvCxnSpPr>
        <xdr:cNvPr id="203" name="直線コネクタ 202"/>
        <xdr:cNvCxnSpPr/>
      </xdr:nvCxnSpPr>
      <xdr:spPr>
        <a:xfrm>
          <a:off x="4546600" y="14826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12209</xdr:rowOff>
    </xdr:from>
    <xdr:ext cx="405111" cy="259045"/>
    <xdr:sp macro="" textlink="">
      <xdr:nvSpPr>
        <xdr:cNvPr id="204" name="【公営住宅】&#10;有形固定資産減価償却率最大値テキスト"/>
        <xdr:cNvSpPr txBox="1"/>
      </xdr:nvSpPr>
      <xdr:spPr>
        <a:xfrm>
          <a:off x="4724400" y="13213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a:t>
          </a:r>
          <a:endParaRPr kumimoji="1" lang="ja-JP" altLang="en-US" sz="1000" b="1">
            <a:latin typeface="ＭＳ Ｐゴシック"/>
          </a:endParaRPr>
        </a:p>
      </xdr:txBody>
    </xdr:sp>
    <xdr:clientData/>
  </xdr:oneCellAnchor>
  <xdr:twoCellAnchor>
    <xdr:from>
      <xdr:col>6</xdr:col>
      <xdr:colOff>422275</xdr:colOff>
      <xdr:row>78</xdr:row>
      <xdr:rowOff>65532</xdr:rowOff>
    </xdr:from>
    <xdr:to>
      <xdr:col>6</xdr:col>
      <xdr:colOff>600075</xdr:colOff>
      <xdr:row>78</xdr:row>
      <xdr:rowOff>65532</xdr:rowOff>
    </xdr:to>
    <xdr:cxnSp macro="">
      <xdr:nvCxnSpPr>
        <xdr:cNvPr id="205" name="直線コネクタ 204"/>
        <xdr:cNvCxnSpPr/>
      </xdr:nvCxnSpPr>
      <xdr:spPr>
        <a:xfrm>
          <a:off x="4546600" y="1343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153179</xdr:rowOff>
    </xdr:from>
    <xdr:ext cx="405111" cy="259045"/>
    <xdr:sp macro="" textlink="">
      <xdr:nvSpPr>
        <xdr:cNvPr id="206" name="【公営住宅】&#10;有形固定資産減価償却率平均値テキスト"/>
        <xdr:cNvSpPr txBox="1"/>
      </xdr:nvSpPr>
      <xdr:spPr>
        <a:xfrm>
          <a:off x="4724400" y="142120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3302</xdr:rowOff>
    </xdr:from>
    <xdr:to>
      <xdr:col>6</xdr:col>
      <xdr:colOff>561975</xdr:colOff>
      <xdr:row>83</xdr:row>
      <xdr:rowOff>104902</xdr:rowOff>
    </xdr:to>
    <xdr:sp macro="" textlink="">
      <xdr:nvSpPr>
        <xdr:cNvPr id="207" name="フローチャート : 判断 206"/>
        <xdr:cNvSpPr/>
      </xdr:nvSpPr>
      <xdr:spPr>
        <a:xfrm>
          <a:off x="4584700" y="1423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08" name="テキスト ボックス 20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09" name="テキスト ボックス 20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0" name="テキスト ボックス 20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1" name="テキスト ボックス 21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2" name="テキスト ボックス 21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81</xdr:row>
      <xdr:rowOff>44450</xdr:rowOff>
    </xdr:from>
    <xdr:to>
      <xdr:col>6</xdr:col>
      <xdr:colOff>561975</xdr:colOff>
      <xdr:row>81</xdr:row>
      <xdr:rowOff>146050</xdr:rowOff>
    </xdr:to>
    <xdr:sp macro="" textlink="">
      <xdr:nvSpPr>
        <xdr:cNvPr id="213" name="円/楕円 212"/>
        <xdr:cNvSpPr/>
      </xdr:nvSpPr>
      <xdr:spPr>
        <a:xfrm>
          <a:off x="45847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80</xdr:row>
      <xdr:rowOff>67327</xdr:rowOff>
    </xdr:from>
    <xdr:ext cx="405111" cy="259045"/>
    <xdr:sp macro="" textlink="">
      <xdr:nvSpPr>
        <xdr:cNvPr id="214" name="【公営住宅】&#10;有形固定資産減価償却率該当値テキスト"/>
        <xdr:cNvSpPr txBox="1"/>
      </xdr:nvSpPr>
      <xdr:spPr>
        <a:xfrm>
          <a:off x="4724400"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15" name="正方形/長方形 214"/>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16" name="正方形/長方形 21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17" name="正方形/長方形 21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18" name="正方形/長方形 21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19" name="正方形/長方形 21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0.803</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0" name="正方形/長方形 21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1" name="正方形/長方形 22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22" name="正方形/長方形 221"/>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23" name="テキスト ボックス 22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24" name="直線コネクタ 22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25" name="直線コネクタ 22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26" name="テキスト ボックス 22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27" name="直線コネクタ 22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28" name="テキスト ボックス 22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29" name="直線コネクタ 22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81</xdr:row>
      <xdr:rowOff>67327</xdr:rowOff>
    </xdr:from>
    <xdr:ext cx="531299" cy="259045"/>
    <xdr:sp macro="" textlink="">
      <xdr:nvSpPr>
        <xdr:cNvPr id="230" name="テキスト ボックス 229"/>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31" name="直線コネクタ 23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79</xdr:row>
      <xdr:rowOff>29227</xdr:rowOff>
    </xdr:from>
    <xdr:ext cx="531299" cy="259045"/>
    <xdr:sp macro="" textlink="">
      <xdr:nvSpPr>
        <xdr:cNvPr id="232" name="テキスト ボックス 231"/>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33" name="直線コネクタ 23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162577</xdr:rowOff>
    </xdr:from>
    <xdr:ext cx="531299" cy="259045"/>
    <xdr:sp macro="" textlink="">
      <xdr:nvSpPr>
        <xdr:cNvPr id="234" name="テキスト ボックス 233"/>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35" name="直線コネクタ 23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124477</xdr:rowOff>
    </xdr:from>
    <xdr:ext cx="531299" cy="259045"/>
    <xdr:sp macro="" textlink="">
      <xdr:nvSpPr>
        <xdr:cNvPr id="236" name="テキスト ボックス 235"/>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37" name="【公営住宅】&#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7849</xdr:rowOff>
    </xdr:from>
    <xdr:to>
      <xdr:col>15</xdr:col>
      <xdr:colOff>180340</xdr:colOff>
      <xdr:row>86</xdr:row>
      <xdr:rowOff>84049</xdr:rowOff>
    </xdr:to>
    <xdr:cxnSp macro="">
      <xdr:nvCxnSpPr>
        <xdr:cNvPr id="238" name="直線コネクタ 237"/>
        <xdr:cNvCxnSpPr/>
      </xdr:nvCxnSpPr>
      <xdr:spPr>
        <a:xfrm flipV="1">
          <a:off x="10476865" y="13380949"/>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87876</xdr:rowOff>
    </xdr:from>
    <xdr:ext cx="469744" cy="259045"/>
    <xdr:sp macro="" textlink="">
      <xdr:nvSpPr>
        <xdr:cNvPr id="239" name="【公営住宅】&#10;一人当たり面積最小値テキスト"/>
        <xdr:cNvSpPr txBox="1"/>
      </xdr:nvSpPr>
      <xdr:spPr>
        <a:xfrm>
          <a:off x="10566400" y="14832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0.397</a:t>
          </a:r>
          <a:endParaRPr kumimoji="1" lang="ja-JP" altLang="en-US" sz="1000" b="1">
            <a:latin typeface="ＭＳ Ｐゴシック"/>
          </a:endParaRPr>
        </a:p>
      </xdr:txBody>
    </xdr:sp>
    <xdr:clientData/>
  </xdr:oneCellAnchor>
  <xdr:twoCellAnchor>
    <xdr:from>
      <xdr:col>15</xdr:col>
      <xdr:colOff>92075</xdr:colOff>
      <xdr:row>86</xdr:row>
      <xdr:rowOff>84049</xdr:rowOff>
    </xdr:from>
    <xdr:to>
      <xdr:col>15</xdr:col>
      <xdr:colOff>269875</xdr:colOff>
      <xdr:row>86</xdr:row>
      <xdr:rowOff>84049</xdr:rowOff>
    </xdr:to>
    <xdr:cxnSp macro="">
      <xdr:nvCxnSpPr>
        <xdr:cNvPr id="240" name="直線コネクタ 239"/>
        <xdr:cNvCxnSpPr/>
      </xdr:nvCxnSpPr>
      <xdr:spPr>
        <a:xfrm>
          <a:off x="10388600" y="14828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125976</xdr:rowOff>
    </xdr:from>
    <xdr:ext cx="534377" cy="259045"/>
    <xdr:sp macro="" textlink="">
      <xdr:nvSpPr>
        <xdr:cNvPr id="241" name="【公営住宅】&#10;一人当たり面積最大値テキスト"/>
        <xdr:cNvSpPr txBox="1"/>
      </xdr:nvSpPr>
      <xdr:spPr>
        <a:xfrm>
          <a:off x="10566400" y="1315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19.397</a:t>
          </a:r>
          <a:endParaRPr kumimoji="1" lang="ja-JP" altLang="en-US" sz="1000" b="1">
            <a:latin typeface="ＭＳ Ｐゴシック"/>
          </a:endParaRPr>
        </a:p>
      </xdr:txBody>
    </xdr:sp>
    <xdr:clientData/>
  </xdr:oneCellAnchor>
  <xdr:twoCellAnchor>
    <xdr:from>
      <xdr:col>15</xdr:col>
      <xdr:colOff>92075</xdr:colOff>
      <xdr:row>78</xdr:row>
      <xdr:rowOff>7849</xdr:rowOff>
    </xdr:from>
    <xdr:to>
      <xdr:col>15</xdr:col>
      <xdr:colOff>269875</xdr:colOff>
      <xdr:row>78</xdr:row>
      <xdr:rowOff>7849</xdr:rowOff>
    </xdr:to>
    <xdr:cxnSp macro="">
      <xdr:nvCxnSpPr>
        <xdr:cNvPr id="242" name="直線コネクタ 241"/>
        <xdr:cNvCxnSpPr/>
      </xdr:nvCxnSpPr>
      <xdr:spPr>
        <a:xfrm>
          <a:off x="10388600" y="1338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104412</xdr:rowOff>
    </xdr:from>
    <xdr:ext cx="469744" cy="259045"/>
    <xdr:sp macro="" textlink="">
      <xdr:nvSpPr>
        <xdr:cNvPr id="243" name="【公営住宅】&#10;一人当たり面積平均値テキスト"/>
        <xdr:cNvSpPr txBox="1"/>
      </xdr:nvSpPr>
      <xdr:spPr>
        <a:xfrm>
          <a:off x="10566400" y="14506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3.680</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125985</xdr:rowOff>
    </xdr:from>
    <xdr:to>
      <xdr:col>15</xdr:col>
      <xdr:colOff>231775</xdr:colOff>
      <xdr:row>85</xdr:row>
      <xdr:rowOff>56135</xdr:rowOff>
    </xdr:to>
    <xdr:sp macro="" textlink="">
      <xdr:nvSpPr>
        <xdr:cNvPr id="244" name="フローチャート : 判断 243"/>
        <xdr:cNvSpPr/>
      </xdr:nvSpPr>
      <xdr:spPr>
        <a:xfrm>
          <a:off x="10426700" y="1452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45" name="テキスト ボックス 24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46" name="テキスト ボックス 24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47" name="テキスト ボックス 24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48" name="テキスト ボックス 24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49" name="テキスト ボックス 24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84</xdr:row>
      <xdr:rowOff>32183</xdr:rowOff>
    </xdr:from>
    <xdr:to>
      <xdr:col>15</xdr:col>
      <xdr:colOff>231775</xdr:colOff>
      <xdr:row>84</xdr:row>
      <xdr:rowOff>133783</xdr:rowOff>
    </xdr:to>
    <xdr:sp macro="" textlink="">
      <xdr:nvSpPr>
        <xdr:cNvPr id="250" name="円/楕円 249"/>
        <xdr:cNvSpPr/>
      </xdr:nvSpPr>
      <xdr:spPr>
        <a:xfrm>
          <a:off x="10426700" y="1443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83</xdr:row>
      <xdr:rowOff>55060</xdr:rowOff>
    </xdr:from>
    <xdr:ext cx="469744" cy="259045"/>
    <xdr:sp macro="" textlink="">
      <xdr:nvSpPr>
        <xdr:cNvPr id="251" name="【公営住宅】&#10;一人当たり面積該当値テキスト"/>
        <xdr:cNvSpPr txBox="1"/>
      </xdr:nvSpPr>
      <xdr:spPr>
        <a:xfrm>
          <a:off x="10566400" y="1428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4.911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52" name="正方形/長方形 251"/>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53" name="正方形/長方形 25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54" name="正方形/長方形 25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55" name="正方形/長方形 25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56" name="正方形/長方形 25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57" name="正方形/長方形 25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58" name="正方形/長方形 25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59" name="正方形/長方形 258"/>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260" name="正方形/長方形 259"/>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61" name="正方形/長方形 26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62" name="正方形/長方形 26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63" name="正方形/長方形 26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64" name="正方形/長方形 26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85,088</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65" name="正方形/長方形 26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66" name="正方形/長方形 26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98,044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67" name="正方形/長方形 266"/>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268" name="正方形/長方形 267"/>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69" name="正方形/長方形 26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70" name="正方形/長方形 26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71" name="正方形/長方形 27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72" name="正方形/長方形 27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73" name="正方形/長方形 27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74" name="正方形/長方形 27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75" name="正方形/長方形 274"/>
        <xdr:cNvSpPr/>
      </xdr:nvSpPr>
      <xdr:spPr>
        <a:xfrm>
          <a:off x="12446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314325</xdr:colOff>
      <xdr:row>28</xdr:row>
      <xdr:rowOff>25400</xdr:rowOff>
    </xdr:to>
    <xdr:sp macro="" textlink="">
      <xdr:nvSpPr>
        <xdr:cNvPr id="276" name="正方形/長方形 275"/>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77" name="正方形/長方形 27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78" name="正方形/長方形 27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79" name="正方形/長方形 27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80" name="正方形/長方形 27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81" name="正方形/長方形 28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82" name="正方形/長方形 28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283" name="正方形/長方形 282"/>
        <xdr:cNvSpPr/>
      </xdr:nvSpPr>
      <xdr:spPr>
        <a:xfrm>
          <a:off x="18288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644525</xdr:colOff>
      <xdr:row>50</xdr:row>
      <xdr:rowOff>63500</xdr:rowOff>
    </xdr:to>
    <xdr:sp macro="" textlink="">
      <xdr:nvSpPr>
        <xdr:cNvPr id="284" name="正方形/長方形 283"/>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85" name="正方形/長方形 28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86" name="正方形/長方形 28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87" name="正方形/長方形 28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88" name="正方形/長方形 28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89" name="正方形/長方形 28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90" name="正方形/長方形 28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291" name="正方形/長方形 290"/>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292" name="テキスト ボックス 29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293" name="直線コネクタ 29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294" name="テキスト ボックス 29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295" name="直線コネクタ 29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296" name="テキスト ボックス 29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297" name="直線コネクタ 29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298" name="テキスト ボックス 29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299" name="直線コネクタ 29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00" name="テキスト ボックス 29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01" name="直線コネクタ 30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02" name="テキスト ボックス 30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03" name="直線コネクタ 30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04" name="テキスト ボックス 30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05" name="直線コネクタ 30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06" name="テキスト ボックス 30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07" name="【学校施設】&#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72390</xdr:rowOff>
    </xdr:from>
    <xdr:to>
      <xdr:col>23</xdr:col>
      <xdr:colOff>516889</xdr:colOff>
      <xdr:row>63</xdr:row>
      <xdr:rowOff>60960</xdr:rowOff>
    </xdr:to>
    <xdr:cxnSp macro="">
      <xdr:nvCxnSpPr>
        <xdr:cNvPr id="308" name="直線コネクタ 307"/>
        <xdr:cNvCxnSpPr/>
      </xdr:nvCxnSpPr>
      <xdr:spPr>
        <a:xfrm flipV="1">
          <a:off x="16318864" y="9502140"/>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64787</xdr:rowOff>
    </xdr:from>
    <xdr:ext cx="405111" cy="259045"/>
    <xdr:sp macro="" textlink="">
      <xdr:nvSpPr>
        <xdr:cNvPr id="309" name="【学校施設】&#10;有形固定資産減価償却率最小値テキスト"/>
        <xdr:cNvSpPr txBox="1"/>
      </xdr:nvSpPr>
      <xdr:spPr>
        <a:xfrm>
          <a:off x="16408400" y="1086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a:t>
          </a:r>
          <a:endParaRPr kumimoji="1" lang="ja-JP" altLang="en-US" sz="1000" b="1">
            <a:latin typeface="ＭＳ Ｐゴシック"/>
          </a:endParaRPr>
        </a:p>
      </xdr:txBody>
    </xdr:sp>
    <xdr:clientData/>
  </xdr:oneCellAnchor>
  <xdr:twoCellAnchor>
    <xdr:from>
      <xdr:col>23</xdr:col>
      <xdr:colOff>428625</xdr:colOff>
      <xdr:row>63</xdr:row>
      <xdr:rowOff>60960</xdr:rowOff>
    </xdr:from>
    <xdr:to>
      <xdr:col>23</xdr:col>
      <xdr:colOff>606425</xdr:colOff>
      <xdr:row>63</xdr:row>
      <xdr:rowOff>60960</xdr:rowOff>
    </xdr:to>
    <xdr:cxnSp macro="">
      <xdr:nvCxnSpPr>
        <xdr:cNvPr id="310" name="直線コネクタ 309"/>
        <xdr:cNvCxnSpPr/>
      </xdr:nvCxnSpPr>
      <xdr:spPr>
        <a:xfrm>
          <a:off x="16230600" y="1086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19067</xdr:rowOff>
    </xdr:from>
    <xdr:ext cx="405111" cy="259045"/>
    <xdr:sp macro="" textlink="">
      <xdr:nvSpPr>
        <xdr:cNvPr id="311" name="【学校施設】&#10;有形固定資産減価償却率最大値テキスト"/>
        <xdr:cNvSpPr txBox="1"/>
      </xdr:nvSpPr>
      <xdr:spPr>
        <a:xfrm>
          <a:off x="16408400" y="927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a:t>
          </a:r>
          <a:endParaRPr kumimoji="1" lang="ja-JP" altLang="en-US" sz="1000" b="1">
            <a:latin typeface="ＭＳ Ｐゴシック"/>
          </a:endParaRPr>
        </a:p>
      </xdr:txBody>
    </xdr:sp>
    <xdr:clientData/>
  </xdr:oneCellAnchor>
  <xdr:twoCellAnchor>
    <xdr:from>
      <xdr:col>23</xdr:col>
      <xdr:colOff>428625</xdr:colOff>
      <xdr:row>55</xdr:row>
      <xdr:rowOff>72390</xdr:rowOff>
    </xdr:from>
    <xdr:to>
      <xdr:col>23</xdr:col>
      <xdr:colOff>606425</xdr:colOff>
      <xdr:row>55</xdr:row>
      <xdr:rowOff>72390</xdr:rowOff>
    </xdr:to>
    <xdr:cxnSp macro="">
      <xdr:nvCxnSpPr>
        <xdr:cNvPr id="312" name="直線コネクタ 311"/>
        <xdr:cNvCxnSpPr/>
      </xdr:nvCxnSpPr>
      <xdr:spPr>
        <a:xfrm>
          <a:off x="16230600" y="950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160037</xdr:rowOff>
    </xdr:from>
    <xdr:ext cx="405111" cy="259045"/>
    <xdr:sp macro="" textlink="">
      <xdr:nvSpPr>
        <xdr:cNvPr id="313" name="【学校施設】&#10;有形固定資産減価償却率平均値テキスト"/>
        <xdr:cNvSpPr txBox="1"/>
      </xdr:nvSpPr>
      <xdr:spPr>
        <a:xfrm>
          <a:off x="16408400" y="10275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10160</xdr:rowOff>
    </xdr:from>
    <xdr:to>
      <xdr:col>23</xdr:col>
      <xdr:colOff>568325</xdr:colOff>
      <xdr:row>60</xdr:row>
      <xdr:rowOff>111760</xdr:rowOff>
    </xdr:to>
    <xdr:sp macro="" textlink="">
      <xdr:nvSpPr>
        <xdr:cNvPr id="314" name="フローチャート : 判断 313"/>
        <xdr:cNvSpPr/>
      </xdr:nvSpPr>
      <xdr:spPr>
        <a:xfrm>
          <a:off x="162687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15" name="テキスト ボックス 31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16" name="テキスト ボックス 31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17" name="テキスト ボックス 31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18" name="テキスト ボックス 31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19" name="テキスト ボックス 31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59</xdr:row>
      <xdr:rowOff>135890</xdr:rowOff>
    </xdr:from>
    <xdr:to>
      <xdr:col>23</xdr:col>
      <xdr:colOff>568325</xdr:colOff>
      <xdr:row>60</xdr:row>
      <xdr:rowOff>66040</xdr:rowOff>
    </xdr:to>
    <xdr:sp macro="" textlink="">
      <xdr:nvSpPr>
        <xdr:cNvPr id="320" name="円/楕円 319"/>
        <xdr:cNvSpPr/>
      </xdr:nvSpPr>
      <xdr:spPr>
        <a:xfrm>
          <a:off x="16268700" y="102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58</xdr:row>
      <xdr:rowOff>158767</xdr:rowOff>
    </xdr:from>
    <xdr:ext cx="405111" cy="259045"/>
    <xdr:sp macro="" textlink="">
      <xdr:nvSpPr>
        <xdr:cNvPr id="321" name="【学校施設】&#10;有形固定資産減価償却率該当値テキスト"/>
        <xdr:cNvSpPr txBox="1"/>
      </xdr:nvSpPr>
      <xdr:spPr>
        <a:xfrm>
          <a:off x="16408400"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322" name="正方形/長方形 321"/>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23" name="正方形/長方形 32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24" name="正方形/長方形 32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25" name="正方形/長方形 32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26" name="正方形/長方形 32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1.286</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27" name="正方形/長方形 32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28" name="正方形/長方形 32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29" name="正方形/長方形 328"/>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30" name="テキスト ボックス 32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31" name="直線コネクタ 33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332" name="直線コネクタ 33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333" name="テキスト ボックス 33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334" name="直線コネクタ 33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335" name="テキスト ボックス 33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336" name="直線コネクタ 33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337" name="テキスト ボックス 33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338" name="直線コネクタ 33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339" name="テキスト ボックス 33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340" name="直線コネクタ 33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53720</xdr:rowOff>
    </xdr:from>
    <xdr:ext cx="531299" cy="259045"/>
    <xdr:sp macro="" textlink="">
      <xdr:nvSpPr>
        <xdr:cNvPr id="341" name="テキスト ボックス 340"/>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342" name="直線コネクタ 34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70049</xdr:rowOff>
    </xdr:from>
    <xdr:ext cx="531299" cy="259045"/>
    <xdr:sp macro="" textlink="">
      <xdr:nvSpPr>
        <xdr:cNvPr id="343" name="テキスト ボックス 342"/>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44" name="直線コネクタ 34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345" name="テキスト ボックス 34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346" name="【学校施設】&#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71846</xdr:rowOff>
    </xdr:from>
    <xdr:to>
      <xdr:col>32</xdr:col>
      <xdr:colOff>186689</xdr:colOff>
      <xdr:row>64</xdr:row>
      <xdr:rowOff>63028</xdr:rowOff>
    </xdr:to>
    <xdr:cxnSp macro="">
      <xdr:nvCxnSpPr>
        <xdr:cNvPr id="347" name="直線コネクタ 346"/>
        <xdr:cNvCxnSpPr/>
      </xdr:nvCxnSpPr>
      <xdr:spPr>
        <a:xfrm flipV="1">
          <a:off x="22160864" y="9673046"/>
          <a:ext cx="0" cy="1362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66855</xdr:rowOff>
    </xdr:from>
    <xdr:ext cx="469744" cy="259045"/>
    <xdr:sp macro="" textlink="">
      <xdr:nvSpPr>
        <xdr:cNvPr id="348" name="【学校施設】&#10;一人当たり面積最小値テキスト"/>
        <xdr:cNvSpPr txBox="1"/>
      </xdr:nvSpPr>
      <xdr:spPr>
        <a:xfrm>
          <a:off x="22250400" y="1103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0.621</a:t>
          </a:r>
          <a:endParaRPr kumimoji="1" lang="ja-JP" altLang="en-US" sz="1000" b="1">
            <a:latin typeface="ＭＳ Ｐゴシック"/>
          </a:endParaRPr>
        </a:p>
      </xdr:txBody>
    </xdr:sp>
    <xdr:clientData/>
  </xdr:oneCellAnchor>
  <xdr:twoCellAnchor>
    <xdr:from>
      <xdr:col>32</xdr:col>
      <xdr:colOff>98425</xdr:colOff>
      <xdr:row>64</xdr:row>
      <xdr:rowOff>63028</xdr:rowOff>
    </xdr:from>
    <xdr:to>
      <xdr:col>32</xdr:col>
      <xdr:colOff>276225</xdr:colOff>
      <xdr:row>64</xdr:row>
      <xdr:rowOff>63028</xdr:rowOff>
    </xdr:to>
    <xdr:cxnSp macro="">
      <xdr:nvCxnSpPr>
        <xdr:cNvPr id="349" name="直線コネクタ 348"/>
        <xdr:cNvCxnSpPr/>
      </xdr:nvCxnSpPr>
      <xdr:spPr>
        <a:xfrm>
          <a:off x="22072600" y="11035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18523</xdr:rowOff>
    </xdr:from>
    <xdr:ext cx="534377" cy="259045"/>
    <xdr:sp macro="" textlink="">
      <xdr:nvSpPr>
        <xdr:cNvPr id="350" name="【学校施設】&#10;一人当たり面積最大値テキスト"/>
        <xdr:cNvSpPr txBox="1"/>
      </xdr:nvSpPr>
      <xdr:spPr>
        <a:xfrm>
          <a:off x="22250400" y="944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13.140</a:t>
          </a:r>
          <a:endParaRPr kumimoji="1" lang="ja-JP" altLang="en-US" sz="1000" b="1">
            <a:latin typeface="ＭＳ Ｐゴシック"/>
          </a:endParaRPr>
        </a:p>
      </xdr:txBody>
    </xdr:sp>
    <xdr:clientData/>
  </xdr:oneCellAnchor>
  <xdr:twoCellAnchor>
    <xdr:from>
      <xdr:col>32</xdr:col>
      <xdr:colOff>98425</xdr:colOff>
      <xdr:row>56</xdr:row>
      <xdr:rowOff>71846</xdr:rowOff>
    </xdr:from>
    <xdr:to>
      <xdr:col>32</xdr:col>
      <xdr:colOff>276225</xdr:colOff>
      <xdr:row>56</xdr:row>
      <xdr:rowOff>71846</xdr:rowOff>
    </xdr:to>
    <xdr:cxnSp macro="">
      <xdr:nvCxnSpPr>
        <xdr:cNvPr id="351" name="直線コネクタ 350"/>
        <xdr:cNvCxnSpPr/>
      </xdr:nvCxnSpPr>
      <xdr:spPr>
        <a:xfrm>
          <a:off x="22072600" y="9673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38588</xdr:rowOff>
    </xdr:from>
    <xdr:ext cx="469744" cy="259045"/>
    <xdr:sp macro="" textlink="">
      <xdr:nvSpPr>
        <xdr:cNvPr id="352" name="【学校施設】&#10;一人当たり面積平均値テキスト"/>
        <xdr:cNvSpPr txBox="1"/>
      </xdr:nvSpPr>
      <xdr:spPr>
        <a:xfrm>
          <a:off x="22250400" y="104970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3.739</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15711</xdr:rowOff>
    </xdr:from>
    <xdr:to>
      <xdr:col>32</xdr:col>
      <xdr:colOff>238125</xdr:colOff>
      <xdr:row>62</xdr:row>
      <xdr:rowOff>117311</xdr:rowOff>
    </xdr:to>
    <xdr:sp macro="" textlink="">
      <xdr:nvSpPr>
        <xdr:cNvPr id="353" name="フローチャート : 判断 352"/>
        <xdr:cNvSpPr/>
      </xdr:nvSpPr>
      <xdr:spPr>
        <a:xfrm>
          <a:off x="22110700" y="10645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54" name="テキスト ボックス 35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55" name="テキスト ボックス 35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56" name="テキスト ボックス 35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57" name="テキスト ボックス 35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58" name="テキスト ボックス 35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62</xdr:row>
      <xdr:rowOff>92021</xdr:rowOff>
    </xdr:from>
    <xdr:to>
      <xdr:col>32</xdr:col>
      <xdr:colOff>238125</xdr:colOff>
      <xdr:row>63</xdr:row>
      <xdr:rowOff>22171</xdr:rowOff>
    </xdr:to>
    <xdr:sp macro="" textlink="">
      <xdr:nvSpPr>
        <xdr:cNvPr id="359" name="円/楕円 358"/>
        <xdr:cNvSpPr/>
      </xdr:nvSpPr>
      <xdr:spPr>
        <a:xfrm>
          <a:off x="22110700" y="1072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70448</xdr:rowOff>
    </xdr:from>
    <xdr:ext cx="469744" cy="259045"/>
    <xdr:sp macro="" textlink="">
      <xdr:nvSpPr>
        <xdr:cNvPr id="360" name="【学校施設】&#10;一人当たり面積該当値テキスト"/>
        <xdr:cNvSpPr txBox="1"/>
      </xdr:nvSpPr>
      <xdr:spPr>
        <a:xfrm>
          <a:off x="22250400" y="10700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3.038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361" name="正方形/長方形 360"/>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62" name="正方形/長方形 36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63" name="正方形/長方形 36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64" name="正方形/長方形 36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65" name="正方形/長方形 36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66" name="正方形/長方形 36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67" name="正方形/長方形 36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368" name="正方形/長方形 367"/>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69" name="テキスト ボックス 36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70" name="直線コネクタ 36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371" name="直線コネクタ 37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372" name="テキスト ボックス 371"/>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373" name="直線コネクタ 37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374" name="テキスト ボックス 37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375" name="直線コネクタ 37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376" name="テキスト ボックス 37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377" name="直線コネクタ 37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378" name="テキスト ボックス 37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379" name="直線コネクタ 37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380" name="テキスト ボックス 37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381" name="直線コネクタ 38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382" name="テキスト ボックス 381"/>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83" name="直線コネクタ 38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84" name="テキスト ボックス 38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385" name="【児童館】&#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78921</xdr:rowOff>
    </xdr:from>
    <xdr:to>
      <xdr:col>23</xdr:col>
      <xdr:colOff>516889</xdr:colOff>
      <xdr:row>86</xdr:row>
      <xdr:rowOff>3811</xdr:rowOff>
    </xdr:to>
    <xdr:cxnSp macro="">
      <xdr:nvCxnSpPr>
        <xdr:cNvPr id="386" name="直線コネクタ 385"/>
        <xdr:cNvCxnSpPr/>
      </xdr:nvCxnSpPr>
      <xdr:spPr>
        <a:xfrm flipV="1">
          <a:off x="16318864" y="13280571"/>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7638</xdr:rowOff>
    </xdr:from>
    <xdr:ext cx="405111" cy="259045"/>
    <xdr:sp macro="" textlink="">
      <xdr:nvSpPr>
        <xdr:cNvPr id="387" name="【児童館】&#10;有形固定資産減価償却率最小値テキスト"/>
        <xdr:cNvSpPr txBox="1"/>
      </xdr:nvSpPr>
      <xdr:spPr>
        <a:xfrm>
          <a:off x="16408400" y="1475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428625</xdr:colOff>
      <xdr:row>86</xdr:row>
      <xdr:rowOff>3811</xdr:rowOff>
    </xdr:from>
    <xdr:to>
      <xdr:col>23</xdr:col>
      <xdr:colOff>606425</xdr:colOff>
      <xdr:row>86</xdr:row>
      <xdr:rowOff>3811</xdr:rowOff>
    </xdr:to>
    <xdr:cxnSp macro="">
      <xdr:nvCxnSpPr>
        <xdr:cNvPr id="388" name="直線コネクタ 387"/>
        <xdr:cNvCxnSpPr/>
      </xdr:nvCxnSpPr>
      <xdr:spPr>
        <a:xfrm>
          <a:off x="16230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25598</xdr:rowOff>
    </xdr:from>
    <xdr:ext cx="469744" cy="259045"/>
    <xdr:sp macro="" textlink="">
      <xdr:nvSpPr>
        <xdr:cNvPr id="389" name="【児童館】&#10;有形固定資産減価償却率最大値テキスト"/>
        <xdr:cNvSpPr txBox="1"/>
      </xdr:nvSpPr>
      <xdr:spPr>
        <a:xfrm>
          <a:off x="164084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78921</xdr:rowOff>
    </xdr:from>
    <xdr:to>
      <xdr:col>23</xdr:col>
      <xdr:colOff>606425</xdr:colOff>
      <xdr:row>77</xdr:row>
      <xdr:rowOff>78921</xdr:rowOff>
    </xdr:to>
    <xdr:cxnSp macro="">
      <xdr:nvCxnSpPr>
        <xdr:cNvPr id="390" name="直線コネクタ 389"/>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79</xdr:row>
      <xdr:rowOff>155139</xdr:rowOff>
    </xdr:from>
    <xdr:ext cx="405111" cy="259045"/>
    <xdr:sp macro="" textlink="">
      <xdr:nvSpPr>
        <xdr:cNvPr id="391" name="【児童館】&#10;有形固定資産減価償却率平均値テキスト"/>
        <xdr:cNvSpPr txBox="1"/>
      </xdr:nvSpPr>
      <xdr:spPr>
        <a:xfrm>
          <a:off x="16408400" y="136996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69.9</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5262</xdr:rowOff>
    </xdr:from>
    <xdr:to>
      <xdr:col>23</xdr:col>
      <xdr:colOff>568325</xdr:colOff>
      <xdr:row>80</xdr:row>
      <xdr:rowOff>106862</xdr:rowOff>
    </xdr:to>
    <xdr:sp macro="" textlink="">
      <xdr:nvSpPr>
        <xdr:cNvPr id="392" name="フローチャート : 判断 391"/>
        <xdr:cNvSpPr/>
      </xdr:nvSpPr>
      <xdr:spPr>
        <a:xfrm>
          <a:off x="16268700" y="1372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393" name="テキスト ボックス 39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94" name="テキスト ボックス 39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95" name="テキスト ボックス 39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96" name="テキスト ボックス 39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97" name="テキスト ボックス 39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28121</xdr:rowOff>
    </xdr:from>
    <xdr:to>
      <xdr:col>23</xdr:col>
      <xdr:colOff>568325</xdr:colOff>
      <xdr:row>77</xdr:row>
      <xdr:rowOff>129721</xdr:rowOff>
    </xdr:to>
    <xdr:sp macro="" textlink="">
      <xdr:nvSpPr>
        <xdr:cNvPr id="398" name="円/楕円 397"/>
        <xdr:cNvSpPr/>
      </xdr:nvSpPr>
      <xdr:spPr>
        <a:xfrm>
          <a:off x="162687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76</xdr:row>
      <xdr:rowOff>152598</xdr:rowOff>
    </xdr:from>
    <xdr:ext cx="469744" cy="259045"/>
    <xdr:sp macro="" textlink="">
      <xdr:nvSpPr>
        <xdr:cNvPr id="399" name="【児童館】&#10;有形固定資産減価償却率該当値テキスト"/>
        <xdr:cNvSpPr txBox="1"/>
      </xdr:nvSpPr>
      <xdr:spPr>
        <a:xfrm>
          <a:off x="16408400" y="1318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400" name="正方形/長方形 399"/>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01" name="正方形/長方形 40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02" name="正方形/長方形 40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03" name="正方形/長方形 40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04" name="正方形/長方形 40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05" name="正方形/長方形 40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06" name="正方形/長方形 40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07" name="正方形/長方形 406"/>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08" name="テキスト ボックス 40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09" name="直線コネクタ 40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410" name="テキスト ボックス 409"/>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114300</xdr:rowOff>
    </xdr:from>
    <xdr:to>
      <xdr:col>33</xdr:col>
      <xdr:colOff>314325</xdr:colOff>
      <xdr:row>86</xdr:row>
      <xdr:rowOff>114300</xdr:rowOff>
    </xdr:to>
    <xdr:cxnSp macro="">
      <xdr:nvCxnSpPr>
        <xdr:cNvPr id="411" name="直線コネクタ 41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12" name="テキスト ボックス 41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13" name="直線コネクタ 41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14" name="テキスト ボックス 41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15" name="直線コネクタ 41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16" name="テキスト ボックス 41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17" name="直線コネクタ 41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18" name="テキスト ボックス 41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19" name="直線コネクタ 41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420" name="テキスト ボックス 41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21" name="直線コネクタ 42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22" name="テキスト ボックス 42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423" name="【児童館】&#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107950</xdr:rowOff>
    </xdr:from>
    <xdr:to>
      <xdr:col>32</xdr:col>
      <xdr:colOff>186689</xdr:colOff>
      <xdr:row>86</xdr:row>
      <xdr:rowOff>38100</xdr:rowOff>
    </xdr:to>
    <xdr:cxnSp macro="">
      <xdr:nvCxnSpPr>
        <xdr:cNvPr id="424" name="直線コネクタ 423"/>
        <xdr:cNvCxnSpPr/>
      </xdr:nvCxnSpPr>
      <xdr:spPr>
        <a:xfrm flipV="1">
          <a:off x="22160864" y="133096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41927</xdr:rowOff>
    </xdr:from>
    <xdr:ext cx="469744" cy="259045"/>
    <xdr:sp macro="" textlink="">
      <xdr:nvSpPr>
        <xdr:cNvPr id="425" name="【児童館】&#10;一人当たり面積最小値テキスト"/>
        <xdr:cNvSpPr txBox="1"/>
      </xdr:nvSpPr>
      <xdr:spPr>
        <a:xfrm>
          <a:off x="222504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0.036</a:t>
          </a:r>
          <a:endParaRPr kumimoji="1" lang="ja-JP" altLang="en-US" sz="1000" b="1">
            <a:latin typeface="ＭＳ Ｐゴシック"/>
          </a:endParaRPr>
        </a:p>
      </xdr:txBody>
    </xdr:sp>
    <xdr:clientData/>
  </xdr:oneCellAnchor>
  <xdr:twoCellAnchor>
    <xdr:from>
      <xdr:col>32</xdr:col>
      <xdr:colOff>98425</xdr:colOff>
      <xdr:row>86</xdr:row>
      <xdr:rowOff>38100</xdr:rowOff>
    </xdr:from>
    <xdr:to>
      <xdr:col>32</xdr:col>
      <xdr:colOff>276225</xdr:colOff>
      <xdr:row>86</xdr:row>
      <xdr:rowOff>38100</xdr:rowOff>
    </xdr:to>
    <xdr:cxnSp macro="">
      <xdr:nvCxnSpPr>
        <xdr:cNvPr id="426" name="直線コネクタ 425"/>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54627</xdr:rowOff>
    </xdr:from>
    <xdr:ext cx="469744" cy="259045"/>
    <xdr:sp macro="" textlink="">
      <xdr:nvSpPr>
        <xdr:cNvPr id="427" name="【児童館】&#10;一人当たり面積最大値テキスト"/>
        <xdr:cNvSpPr txBox="1"/>
      </xdr:nvSpPr>
      <xdr:spPr>
        <a:xfrm>
          <a:off x="22250400" y="1308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0.152</a:t>
          </a:r>
          <a:endParaRPr kumimoji="1" lang="ja-JP" altLang="en-US" sz="1000" b="1">
            <a:latin typeface="ＭＳ Ｐゴシック"/>
          </a:endParaRPr>
        </a:p>
      </xdr:txBody>
    </xdr:sp>
    <xdr:clientData/>
  </xdr:oneCellAnchor>
  <xdr:twoCellAnchor>
    <xdr:from>
      <xdr:col>32</xdr:col>
      <xdr:colOff>98425</xdr:colOff>
      <xdr:row>77</xdr:row>
      <xdr:rowOff>107950</xdr:rowOff>
    </xdr:from>
    <xdr:to>
      <xdr:col>32</xdr:col>
      <xdr:colOff>276225</xdr:colOff>
      <xdr:row>77</xdr:row>
      <xdr:rowOff>107950</xdr:rowOff>
    </xdr:to>
    <xdr:cxnSp macro="">
      <xdr:nvCxnSpPr>
        <xdr:cNvPr id="428" name="直線コネクタ 427"/>
        <xdr:cNvCxnSpPr/>
      </xdr:nvCxnSpPr>
      <xdr:spPr>
        <a:xfrm>
          <a:off x="22072600" y="1330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111777</xdr:rowOff>
    </xdr:from>
    <xdr:ext cx="469744" cy="259045"/>
    <xdr:sp macro="" textlink="">
      <xdr:nvSpPr>
        <xdr:cNvPr id="429" name="【児童館】&#10;一人当たり面積平均値テキスト"/>
        <xdr:cNvSpPr txBox="1"/>
      </xdr:nvSpPr>
      <xdr:spPr>
        <a:xfrm>
          <a:off x="22250400" y="13999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88900</xdr:rowOff>
    </xdr:from>
    <xdr:to>
      <xdr:col>32</xdr:col>
      <xdr:colOff>238125</xdr:colOff>
      <xdr:row>83</xdr:row>
      <xdr:rowOff>19050</xdr:rowOff>
    </xdr:to>
    <xdr:sp macro="" textlink="">
      <xdr:nvSpPr>
        <xdr:cNvPr id="430" name="フローチャート : 判断 429"/>
        <xdr:cNvSpPr/>
      </xdr:nvSpPr>
      <xdr:spPr>
        <a:xfrm>
          <a:off x="22110700" y="1414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31" name="テキスト ボックス 43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32" name="テキスト ボックス 43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33" name="テキスト ボックス 43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34" name="テキスト ボックス 43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35" name="テキスト ボックス 43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85</xdr:row>
      <xdr:rowOff>146050</xdr:rowOff>
    </xdr:from>
    <xdr:to>
      <xdr:col>32</xdr:col>
      <xdr:colOff>238125</xdr:colOff>
      <xdr:row>86</xdr:row>
      <xdr:rowOff>76200</xdr:rowOff>
    </xdr:to>
    <xdr:sp macro="" textlink="">
      <xdr:nvSpPr>
        <xdr:cNvPr id="436" name="円/楕円 435"/>
        <xdr:cNvSpPr/>
      </xdr:nvSpPr>
      <xdr:spPr>
        <a:xfrm>
          <a:off x="22110700" y="1471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85</xdr:row>
      <xdr:rowOff>60977</xdr:rowOff>
    </xdr:from>
    <xdr:ext cx="469744" cy="259045"/>
    <xdr:sp macro="" textlink="">
      <xdr:nvSpPr>
        <xdr:cNvPr id="437" name="【児童館】&#10;一人当たり面積該当値テキスト"/>
        <xdr:cNvSpPr txBox="1"/>
      </xdr:nvSpPr>
      <xdr:spPr>
        <a:xfrm>
          <a:off x="22250400"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0.037</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438" name="正方形/長方形 437"/>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39" name="正方形/長方形 4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40" name="正方形/長方形 4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41" name="正方形/長方形 4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42" name="正方形/長方形 4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43" name="正方形/長方形 4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44" name="正方形/長方形 4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445" name="正方形/長方形 444"/>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46" name="テキスト ボックス 4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47" name="直線コネクタ 4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48" name="テキスト ボックス 44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49" name="直線コネクタ 44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50" name="テキスト ボックス 44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51" name="直線コネクタ 45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52" name="テキスト ボックス 45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53" name="直線コネクタ 45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54" name="テキスト ボックス 45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55" name="直線コネクタ 45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56" name="テキスト ボックス 45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57" name="直線コネクタ 45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58" name="テキスト ボックス 45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59" name="直線コネクタ 45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60" name="テキスト ボックス 45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461" name="【公民館】&#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0</xdr:rowOff>
    </xdr:from>
    <xdr:to>
      <xdr:col>23</xdr:col>
      <xdr:colOff>516889</xdr:colOff>
      <xdr:row>107</xdr:row>
      <xdr:rowOff>49530</xdr:rowOff>
    </xdr:to>
    <xdr:cxnSp macro="">
      <xdr:nvCxnSpPr>
        <xdr:cNvPr id="462" name="直線コネクタ 461"/>
        <xdr:cNvCxnSpPr/>
      </xdr:nvCxnSpPr>
      <xdr:spPr>
        <a:xfrm flipV="1">
          <a:off x="16318864" y="1714500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53357</xdr:rowOff>
    </xdr:from>
    <xdr:ext cx="405111" cy="259045"/>
    <xdr:sp macro="" textlink="">
      <xdr:nvSpPr>
        <xdr:cNvPr id="463" name="【公民館】&#10;有形固定資産減価償却率最小値テキスト"/>
        <xdr:cNvSpPr txBox="1"/>
      </xdr:nvSpPr>
      <xdr:spPr>
        <a:xfrm>
          <a:off x="16408400" y="1839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34.4</a:t>
          </a:r>
          <a:endParaRPr kumimoji="1" lang="ja-JP" altLang="en-US" sz="1000" b="1">
            <a:latin typeface="ＭＳ Ｐゴシック"/>
          </a:endParaRPr>
        </a:p>
      </xdr:txBody>
    </xdr:sp>
    <xdr:clientData/>
  </xdr:oneCellAnchor>
  <xdr:twoCellAnchor>
    <xdr:from>
      <xdr:col>23</xdr:col>
      <xdr:colOff>428625</xdr:colOff>
      <xdr:row>107</xdr:row>
      <xdr:rowOff>49530</xdr:rowOff>
    </xdr:from>
    <xdr:to>
      <xdr:col>23</xdr:col>
      <xdr:colOff>606425</xdr:colOff>
      <xdr:row>107</xdr:row>
      <xdr:rowOff>49530</xdr:rowOff>
    </xdr:to>
    <xdr:cxnSp macro="">
      <xdr:nvCxnSpPr>
        <xdr:cNvPr id="464" name="直線コネクタ 463"/>
        <xdr:cNvCxnSpPr/>
      </xdr:nvCxnSpPr>
      <xdr:spPr>
        <a:xfrm>
          <a:off x="16230600" y="1839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118127</xdr:rowOff>
    </xdr:from>
    <xdr:ext cx="469744" cy="259045"/>
    <xdr:sp macro="" textlink="">
      <xdr:nvSpPr>
        <xdr:cNvPr id="465" name="【公民館】&#10;有形固定資産減価償却率最大値テキスト"/>
        <xdr:cNvSpPr txBox="1"/>
      </xdr:nvSpPr>
      <xdr:spPr>
        <a:xfrm>
          <a:off x="164084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100</xdr:row>
      <xdr:rowOff>0</xdr:rowOff>
    </xdr:from>
    <xdr:to>
      <xdr:col>23</xdr:col>
      <xdr:colOff>606425</xdr:colOff>
      <xdr:row>100</xdr:row>
      <xdr:rowOff>0</xdr:rowOff>
    </xdr:to>
    <xdr:cxnSp macro="">
      <xdr:nvCxnSpPr>
        <xdr:cNvPr id="466" name="直線コネクタ 465"/>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169563</xdr:rowOff>
    </xdr:from>
    <xdr:ext cx="405111" cy="259045"/>
    <xdr:sp macro="" textlink="">
      <xdr:nvSpPr>
        <xdr:cNvPr id="467" name="【公民館】&#10;有形固定資産減価償却率平均値テキスト"/>
        <xdr:cNvSpPr txBox="1"/>
      </xdr:nvSpPr>
      <xdr:spPr>
        <a:xfrm>
          <a:off x="16408400" y="17828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19686</xdr:rowOff>
    </xdr:from>
    <xdr:to>
      <xdr:col>23</xdr:col>
      <xdr:colOff>568325</xdr:colOff>
      <xdr:row>104</xdr:row>
      <xdr:rowOff>121286</xdr:rowOff>
    </xdr:to>
    <xdr:sp macro="" textlink="">
      <xdr:nvSpPr>
        <xdr:cNvPr id="468" name="フローチャート : 判断 467"/>
        <xdr:cNvSpPr/>
      </xdr:nvSpPr>
      <xdr:spPr>
        <a:xfrm>
          <a:off x="16268700" y="1785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69" name="テキスト ボックス 46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70" name="テキスト ボックス 46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71" name="テキスト ボックス 47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72" name="テキスト ボックス 47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73" name="テキスト ボックス 47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102</xdr:row>
      <xdr:rowOff>61595</xdr:rowOff>
    </xdr:from>
    <xdr:to>
      <xdr:col>23</xdr:col>
      <xdr:colOff>568325</xdr:colOff>
      <xdr:row>102</xdr:row>
      <xdr:rowOff>163195</xdr:rowOff>
    </xdr:to>
    <xdr:sp macro="" textlink="">
      <xdr:nvSpPr>
        <xdr:cNvPr id="474" name="円/楕円 473"/>
        <xdr:cNvSpPr/>
      </xdr:nvSpPr>
      <xdr:spPr>
        <a:xfrm>
          <a:off x="16268700" y="1754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101</xdr:row>
      <xdr:rowOff>84472</xdr:rowOff>
    </xdr:from>
    <xdr:ext cx="405111" cy="259045"/>
    <xdr:sp macro="" textlink="">
      <xdr:nvSpPr>
        <xdr:cNvPr id="475" name="【公民館】&#10;有形固定資産減価償却率該当値テキスト"/>
        <xdr:cNvSpPr txBox="1"/>
      </xdr:nvSpPr>
      <xdr:spPr>
        <a:xfrm>
          <a:off x="16408400" y="1740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476" name="正方形/長方形 475"/>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77" name="正方形/長方形 47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78" name="正方形/長方形 47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79" name="正方形/長方形 47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80" name="正方形/長方形 47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0.095</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81" name="正方形/長方形 48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82" name="正方形/長方形 48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483" name="正方形/長方形 482"/>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84" name="テキスト ボックス 48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85" name="直線コネクタ 48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486" name="直線コネクタ 48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487" name="テキスト ボックス 48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488" name="直線コネクタ 48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489" name="テキスト ボックス 48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490" name="直線コネクタ 48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491" name="テキスト ボックス 49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492" name="直線コネクタ 49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493" name="テキスト ボックス 49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494" name="直線コネクタ 49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495" name="テキスト ボックス 49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96" name="直線コネクタ 49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97" name="テキスト ボックス 49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498" name="【公民館】&#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102108</xdr:rowOff>
    </xdr:from>
    <xdr:to>
      <xdr:col>32</xdr:col>
      <xdr:colOff>186689</xdr:colOff>
      <xdr:row>108</xdr:row>
      <xdr:rowOff>117348</xdr:rowOff>
    </xdr:to>
    <xdr:cxnSp macro="">
      <xdr:nvCxnSpPr>
        <xdr:cNvPr id="499" name="直線コネクタ 498"/>
        <xdr:cNvCxnSpPr/>
      </xdr:nvCxnSpPr>
      <xdr:spPr>
        <a:xfrm flipV="1">
          <a:off x="22160864" y="17247108"/>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121175</xdr:rowOff>
    </xdr:from>
    <xdr:ext cx="469744" cy="259045"/>
    <xdr:sp macro="" textlink="">
      <xdr:nvSpPr>
        <xdr:cNvPr id="500" name="【公民館】&#10;一人当たり面積最小値テキスト"/>
        <xdr:cNvSpPr txBox="1"/>
      </xdr:nvSpPr>
      <xdr:spPr>
        <a:xfrm>
          <a:off x="22250400" y="1863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0.046</a:t>
          </a:r>
          <a:endParaRPr kumimoji="1" lang="ja-JP" altLang="en-US" sz="1000" b="1">
            <a:latin typeface="ＭＳ Ｐゴシック"/>
          </a:endParaRPr>
        </a:p>
      </xdr:txBody>
    </xdr:sp>
    <xdr:clientData/>
  </xdr:oneCellAnchor>
  <xdr:twoCellAnchor>
    <xdr:from>
      <xdr:col>32</xdr:col>
      <xdr:colOff>98425</xdr:colOff>
      <xdr:row>108</xdr:row>
      <xdr:rowOff>117348</xdr:rowOff>
    </xdr:from>
    <xdr:to>
      <xdr:col>32</xdr:col>
      <xdr:colOff>276225</xdr:colOff>
      <xdr:row>108</xdr:row>
      <xdr:rowOff>117348</xdr:rowOff>
    </xdr:to>
    <xdr:cxnSp macro="">
      <xdr:nvCxnSpPr>
        <xdr:cNvPr id="501" name="直線コネクタ 500"/>
        <xdr:cNvCxnSpPr/>
      </xdr:nvCxnSpPr>
      <xdr:spPr>
        <a:xfrm>
          <a:off x="22072600" y="1863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48785</xdr:rowOff>
    </xdr:from>
    <xdr:ext cx="469744" cy="259045"/>
    <xdr:sp macro="" textlink="">
      <xdr:nvSpPr>
        <xdr:cNvPr id="502" name="【公民館】&#10;一人当たり面積最大値テキスト"/>
        <xdr:cNvSpPr txBox="1"/>
      </xdr:nvSpPr>
      <xdr:spPr>
        <a:xfrm>
          <a:off x="22250400" y="17022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1.866</a:t>
          </a:r>
          <a:endParaRPr kumimoji="1" lang="ja-JP" altLang="en-US" sz="1000" b="1">
            <a:latin typeface="ＭＳ Ｐゴシック"/>
          </a:endParaRPr>
        </a:p>
      </xdr:txBody>
    </xdr:sp>
    <xdr:clientData/>
  </xdr:oneCellAnchor>
  <xdr:twoCellAnchor>
    <xdr:from>
      <xdr:col>32</xdr:col>
      <xdr:colOff>98425</xdr:colOff>
      <xdr:row>100</xdr:row>
      <xdr:rowOff>102108</xdr:rowOff>
    </xdr:from>
    <xdr:to>
      <xdr:col>32</xdr:col>
      <xdr:colOff>276225</xdr:colOff>
      <xdr:row>100</xdr:row>
      <xdr:rowOff>102108</xdr:rowOff>
    </xdr:to>
    <xdr:cxnSp macro="">
      <xdr:nvCxnSpPr>
        <xdr:cNvPr id="503" name="直線コネクタ 502"/>
        <xdr:cNvCxnSpPr/>
      </xdr:nvCxnSpPr>
      <xdr:spPr>
        <a:xfrm>
          <a:off x="22072600" y="17247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109745</xdr:rowOff>
    </xdr:from>
    <xdr:ext cx="469744" cy="259045"/>
    <xdr:sp macro="" textlink="">
      <xdr:nvSpPr>
        <xdr:cNvPr id="504" name="【公民館】&#10;一人当たり面積平均値テキスト"/>
        <xdr:cNvSpPr txBox="1"/>
      </xdr:nvSpPr>
      <xdr:spPr>
        <a:xfrm>
          <a:off x="22250400" y="17940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0.861</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131318</xdr:rowOff>
    </xdr:from>
    <xdr:to>
      <xdr:col>32</xdr:col>
      <xdr:colOff>238125</xdr:colOff>
      <xdr:row>105</xdr:row>
      <xdr:rowOff>61468</xdr:rowOff>
    </xdr:to>
    <xdr:sp macro="" textlink="">
      <xdr:nvSpPr>
        <xdr:cNvPr id="505" name="フローチャート : 判断 504"/>
        <xdr:cNvSpPr/>
      </xdr:nvSpPr>
      <xdr:spPr>
        <a:xfrm>
          <a:off x="22110700" y="1796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06" name="テキスト ボックス 50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07" name="テキスト ボックス 50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08" name="テキスト ボックス 50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09" name="テキスト ボックス 50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10" name="テキスト ボックス 50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104</xdr:row>
      <xdr:rowOff>85598</xdr:rowOff>
    </xdr:from>
    <xdr:to>
      <xdr:col>32</xdr:col>
      <xdr:colOff>238125</xdr:colOff>
      <xdr:row>105</xdr:row>
      <xdr:rowOff>15748</xdr:rowOff>
    </xdr:to>
    <xdr:sp macro="" textlink="">
      <xdr:nvSpPr>
        <xdr:cNvPr id="511" name="円/楕円 510"/>
        <xdr:cNvSpPr/>
      </xdr:nvSpPr>
      <xdr:spPr>
        <a:xfrm>
          <a:off x="22110700" y="1791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103</xdr:row>
      <xdr:rowOff>108475</xdr:rowOff>
    </xdr:from>
    <xdr:ext cx="469744" cy="259045"/>
    <xdr:sp macro="" textlink="">
      <xdr:nvSpPr>
        <xdr:cNvPr id="512" name="【公民館】&#10;一人当たり面積該当値テキスト"/>
        <xdr:cNvSpPr txBox="1"/>
      </xdr:nvSpPr>
      <xdr:spPr>
        <a:xfrm>
          <a:off x="22250400" y="17767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0.921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513" name="正方形/長方形 51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14" name="正方形/長方形 51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515" name="テキスト ボックス 51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b="0" i="0" u="none" strike="noStrike" baseline="0" smtClean="0">
              <a:solidFill>
                <a:schemeClr val="dk1"/>
              </a:solidFill>
              <a:latin typeface="+mn-lt"/>
              <a:ea typeface="+mn-ea"/>
              <a:cs typeface="+mn-cs"/>
            </a:rPr>
            <a:t>類似団体と比較して特に有形固定資産減価償却率が高くなっている施設は公営住宅である。 公営住宅については、耐用年数を経過した老朽化住宅の除却を進めると同時に、「まちなか公営住宅」、「定住促進住宅」等の整備を行い、移住・定住促進を図りながら、子育て環境の整備に積極的に取り組んでいくこととしている。 </a:t>
          </a:r>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北海道池田町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7,135
7,123
371.79
7,469,299
7,232,800
223,557
3,947,451
8,145,150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113.5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4" name="【図書館】&#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133350</xdr:rowOff>
    </xdr:from>
    <xdr:to>
      <xdr:col>6</xdr:col>
      <xdr:colOff>510540</xdr:colOff>
      <xdr:row>41</xdr:row>
      <xdr:rowOff>57912</xdr:rowOff>
    </xdr:to>
    <xdr:cxnSp macro="">
      <xdr:nvCxnSpPr>
        <xdr:cNvPr id="55" name="直線コネクタ 54"/>
        <xdr:cNvCxnSpPr/>
      </xdr:nvCxnSpPr>
      <xdr:spPr>
        <a:xfrm flipV="1">
          <a:off x="4634865" y="5791200"/>
          <a:ext cx="0" cy="1296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61739</xdr:rowOff>
    </xdr:from>
    <xdr:ext cx="405111" cy="259045"/>
    <xdr:sp macro="" textlink="">
      <xdr:nvSpPr>
        <xdr:cNvPr id="56" name="【図書館】&#10;有形固定資産減価償却率最小値テキスト"/>
        <xdr:cNvSpPr txBox="1"/>
      </xdr:nvSpPr>
      <xdr:spPr>
        <a:xfrm>
          <a:off x="4724400" y="709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a:t>
          </a:r>
          <a:endParaRPr kumimoji="1" lang="ja-JP" altLang="en-US" sz="1000" b="1">
            <a:latin typeface="ＭＳ Ｐゴシック"/>
          </a:endParaRPr>
        </a:p>
      </xdr:txBody>
    </xdr:sp>
    <xdr:clientData/>
  </xdr:oneCellAnchor>
  <xdr:twoCellAnchor>
    <xdr:from>
      <xdr:col>6</xdr:col>
      <xdr:colOff>422275</xdr:colOff>
      <xdr:row>41</xdr:row>
      <xdr:rowOff>57912</xdr:rowOff>
    </xdr:from>
    <xdr:to>
      <xdr:col>6</xdr:col>
      <xdr:colOff>600075</xdr:colOff>
      <xdr:row>41</xdr:row>
      <xdr:rowOff>57912</xdr:rowOff>
    </xdr:to>
    <xdr:cxnSp macro="">
      <xdr:nvCxnSpPr>
        <xdr:cNvPr id="57" name="直線コネクタ 56"/>
        <xdr:cNvCxnSpPr/>
      </xdr:nvCxnSpPr>
      <xdr:spPr>
        <a:xfrm>
          <a:off x="4546600" y="708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80027</xdr:rowOff>
    </xdr:from>
    <xdr:ext cx="469744" cy="259045"/>
    <xdr:sp macro="" textlink="">
      <xdr:nvSpPr>
        <xdr:cNvPr id="58" name="【図書館】&#10;有形固定資産減価償却率最大値テキスト"/>
        <xdr:cNvSpPr txBox="1"/>
      </xdr:nvSpPr>
      <xdr:spPr>
        <a:xfrm>
          <a:off x="47244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33</xdr:row>
      <xdr:rowOff>133350</xdr:rowOff>
    </xdr:from>
    <xdr:to>
      <xdr:col>6</xdr:col>
      <xdr:colOff>600075</xdr:colOff>
      <xdr:row>33</xdr:row>
      <xdr:rowOff>133350</xdr:rowOff>
    </xdr:to>
    <xdr:cxnSp macro="">
      <xdr:nvCxnSpPr>
        <xdr:cNvPr id="59" name="直線コネクタ 58"/>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65549</xdr:rowOff>
    </xdr:from>
    <xdr:ext cx="405111" cy="259045"/>
    <xdr:sp macro="" textlink="">
      <xdr:nvSpPr>
        <xdr:cNvPr id="60" name="【図書館】&#10;有形固定資産減価償却率平均値テキスト"/>
        <xdr:cNvSpPr txBox="1"/>
      </xdr:nvSpPr>
      <xdr:spPr>
        <a:xfrm>
          <a:off x="4724400" y="69235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47.3</a:t>
          </a:r>
          <a:endParaRPr kumimoji="1" lang="ja-JP" altLang="en-US" sz="1000" b="1">
            <a:solidFill>
              <a:srgbClr val="000080"/>
            </a:solidFill>
            <a:latin typeface="ＭＳ Ｐゴシック"/>
          </a:endParaRPr>
        </a:p>
      </xdr:txBody>
    </xdr:sp>
    <xdr:clientData/>
  </xdr:oneCellAnchor>
  <xdr:twoCellAnchor>
    <xdr:from>
      <xdr:col>6</xdr:col>
      <xdr:colOff>460375</xdr:colOff>
      <xdr:row>40</xdr:row>
      <xdr:rowOff>87122</xdr:rowOff>
    </xdr:from>
    <xdr:to>
      <xdr:col>6</xdr:col>
      <xdr:colOff>561975</xdr:colOff>
      <xdr:row>41</xdr:row>
      <xdr:rowOff>17272</xdr:rowOff>
    </xdr:to>
    <xdr:sp macro="" textlink="">
      <xdr:nvSpPr>
        <xdr:cNvPr id="61" name="フローチャート : 判断 60"/>
        <xdr:cNvSpPr/>
      </xdr:nvSpPr>
      <xdr:spPr>
        <a:xfrm>
          <a:off x="4584700" y="694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2" name="テキスト ボックス 61"/>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3" name="テキスト ボックス 62"/>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4" name="テキスト ボックス 63"/>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5" name="テキスト ボックス 64"/>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6" name="テキスト ボックス 65"/>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82550</xdr:rowOff>
    </xdr:from>
    <xdr:to>
      <xdr:col>6</xdr:col>
      <xdr:colOff>561975</xdr:colOff>
      <xdr:row>34</xdr:row>
      <xdr:rowOff>12700</xdr:rowOff>
    </xdr:to>
    <xdr:sp macro="" textlink="">
      <xdr:nvSpPr>
        <xdr:cNvPr id="67" name="円/楕円 66"/>
        <xdr:cNvSpPr/>
      </xdr:nvSpPr>
      <xdr:spPr>
        <a:xfrm>
          <a:off x="45847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33</xdr:row>
      <xdr:rowOff>35577</xdr:rowOff>
    </xdr:from>
    <xdr:ext cx="469744" cy="259045"/>
    <xdr:sp macro="" textlink="">
      <xdr:nvSpPr>
        <xdr:cNvPr id="68" name="【図書館】&#10;有形固定資産減価償却率該当値テキスト"/>
        <xdr:cNvSpPr txBox="1"/>
      </xdr:nvSpPr>
      <xdr:spPr>
        <a:xfrm>
          <a:off x="4724400" y="569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69" name="正方形/長方形 68"/>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0" name="正方形/長方形 6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1" name="正方形/長方形 7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2" name="正方形/長方形 7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3" name="正方形/長方形 7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4" name="正方形/長方形 7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5" name="正方形/長方形 7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6" name="正方形/長方形 75"/>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7" name="テキスト ボックス 7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8" name="直線コネクタ 7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79" name="直線コネクタ 7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0" name="テキスト ボックス 7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1" name="直線コネクタ 8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2" name="テキスト ボックス 8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3" name="直線コネクタ 8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4" name="テキスト ボックス 8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5" name="直線コネクタ 8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6" name="テキスト ボックス 8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87" name="直線コネクタ 8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88" name="テキスト ボックス 8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9" name="直線コネクタ 8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0" name="テキスト ボックス 8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1" name="【図書館】&#10;一人当たり面積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22860</xdr:rowOff>
    </xdr:from>
    <xdr:to>
      <xdr:col>15</xdr:col>
      <xdr:colOff>180340</xdr:colOff>
      <xdr:row>41</xdr:row>
      <xdr:rowOff>101600</xdr:rowOff>
    </xdr:to>
    <xdr:cxnSp macro="">
      <xdr:nvCxnSpPr>
        <xdr:cNvPr id="92" name="直線コネクタ 91"/>
        <xdr:cNvCxnSpPr/>
      </xdr:nvCxnSpPr>
      <xdr:spPr>
        <a:xfrm flipV="1">
          <a:off x="10476865" y="5680710"/>
          <a:ext cx="0" cy="1450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105427</xdr:rowOff>
    </xdr:from>
    <xdr:ext cx="469744" cy="259045"/>
    <xdr:sp macro="" textlink="">
      <xdr:nvSpPr>
        <xdr:cNvPr id="93" name="【図書館】&#10;一人当たり面積最小値テキスト"/>
        <xdr:cNvSpPr txBox="1"/>
      </xdr:nvSpPr>
      <xdr:spPr>
        <a:xfrm>
          <a:off x="10566400" y="713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0.085</a:t>
          </a:r>
          <a:endParaRPr kumimoji="1" lang="ja-JP" altLang="en-US" sz="1000" b="1">
            <a:latin typeface="ＭＳ Ｐゴシック"/>
          </a:endParaRPr>
        </a:p>
      </xdr:txBody>
    </xdr:sp>
    <xdr:clientData/>
  </xdr:oneCellAnchor>
  <xdr:twoCellAnchor>
    <xdr:from>
      <xdr:col>15</xdr:col>
      <xdr:colOff>92075</xdr:colOff>
      <xdr:row>41</xdr:row>
      <xdr:rowOff>101600</xdr:rowOff>
    </xdr:from>
    <xdr:to>
      <xdr:col>15</xdr:col>
      <xdr:colOff>269875</xdr:colOff>
      <xdr:row>41</xdr:row>
      <xdr:rowOff>101600</xdr:rowOff>
    </xdr:to>
    <xdr:cxnSp macro="">
      <xdr:nvCxnSpPr>
        <xdr:cNvPr id="94" name="直線コネクタ 93"/>
        <xdr:cNvCxnSpPr/>
      </xdr:nvCxnSpPr>
      <xdr:spPr>
        <a:xfrm>
          <a:off x="10388600" y="713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140987</xdr:rowOff>
    </xdr:from>
    <xdr:ext cx="469744" cy="259045"/>
    <xdr:sp macro="" textlink="">
      <xdr:nvSpPr>
        <xdr:cNvPr id="95" name="【図書館】&#10;一人当たり面積最大値テキスト"/>
        <xdr:cNvSpPr txBox="1"/>
      </xdr:nvSpPr>
      <xdr:spPr>
        <a:xfrm>
          <a:off x="10566400" y="545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1.227</a:t>
          </a:r>
          <a:endParaRPr kumimoji="1" lang="ja-JP" altLang="en-US" sz="1000" b="1">
            <a:latin typeface="ＭＳ Ｐゴシック"/>
          </a:endParaRPr>
        </a:p>
      </xdr:txBody>
    </xdr:sp>
    <xdr:clientData/>
  </xdr:oneCellAnchor>
  <xdr:twoCellAnchor>
    <xdr:from>
      <xdr:col>15</xdr:col>
      <xdr:colOff>92075</xdr:colOff>
      <xdr:row>33</xdr:row>
      <xdr:rowOff>22860</xdr:rowOff>
    </xdr:from>
    <xdr:to>
      <xdr:col>15</xdr:col>
      <xdr:colOff>269875</xdr:colOff>
      <xdr:row>33</xdr:row>
      <xdr:rowOff>22860</xdr:rowOff>
    </xdr:to>
    <xdr:cxnSp macro="">
      <xdr:nvCxnSpPr>
        <xdr:cNvPr id="96" name="直線コネクタ 95"/>
        <xdr:cNvCxnSpPr/>
      </xdr:nvCxnSpPr>
      <xdr:spPr>
        <a:xfrm>
          <a:off x="10388600" y="568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38117</xdr:rowOff>
    </xdr:from>
    <xdr:ext cx="469744" cy="259045"/>
    <xdr:sp macro="" textlink="">
      <xdr:nvSpPr>
        <xdr:cNvPr id="97" name="【図書館】&#10;一人当たり面積平均値テキスト"/>
        <xdr:cNvSpPr txBox="1"/>
      </xdr:nvSpPr>
      <xdr:spPr>
        <a:xfrm>
          <a:off x="10566400" y="6553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0.383</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15240</xdr:rowOff>
    </xdr:from>
    <xdr:to>
      <xdr:col>15</xdr:col>
      <xdr:colOff>231775</xdr:colOff>
      <xdr:row>39</xdr:row>
      <xdr:rowOff>116840</xdr:rowOff>
    </xdr:to>
    <xdr:sp macro="" textlink="">
      <xdr:nvSpPr>
        <xdr:cNvPr id="98" name="フローチャート : 判断 97"/>
        <xdr:cNvSpPr/>
      </xdr:nvSpPr>
      <xdr:spPr>
        <a:xfrm>
          <a:off x="10426700" y="670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99" name="テキスト ボックス 9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0" name="テキスト ボックス 9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1" name="テキスト ボックス 10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2" name="テキスト ボックス 10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3" name="テキスト ボックス 10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41</xdr:row>
      <xdr:rowOff>50800</xdr:rowOff>
    </xdr:from>
    <xdr:to>
      <xdr:col>15</xdr:col>
      <xdr:colOff>231775</xdr:colOff>
      <xdr:row>41</xdr:row>
      <xdr:rowOff>152400</xdr:rowOff>
    </xdr:to>
    <xdr:sp macro="" textlink="">
      <xdr:nvSpPr>
        <xdr:cNvPr id="104" name="円/楕円 103"/>
        <xdr:cNvSpPr/>
      </xdr:nvSpPr>
      <xdr:spPr>
        <a:xfrm>
          <a:off x="10426700" y="708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40</xdr:row>
      <xdr:rowOff>137177</xdr:rowOff>
    </xdr:from>
    <xdr:ext cx="469744" cy="259045"/>
    <xdr:sp macro="" textlink="">
      <xdr:nvSpPr>
        <xdr:cNvPr id="105" name="【図書館】&#10;一人当たり面積該当値テキスト"/>
        <xdr:cNvSpPr txBox="1"/>
      </xdr:nvSpPr>
      <xdr:spPr>
        <a:xfrm>
          <a:off x="10566400" y="699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0.085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06" name="正方形/長方形 105"/>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7" name="正方形/長方形 10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08" name="正方形/長方形 10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09" name="正方形/長方形 10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0" name="正方形/長方形 10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1" name="正方形/長方形 11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2" name="正方形/長方形 11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3" name="正方形/長方形 112"/>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4" name="テキスト ボックス 11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5" name="直線コネクタ 11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16" name="テキスト ボックス 11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17" name="直線コネクタ 11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18" name="テキスト ボックス 11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19" name="直線コネクタ 11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0" name="テキスト ボックス 11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1" name="直線コネクタ 12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2" name="テキスト ボックス 12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3" name="直線コネクタ 12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4" name="テキスト ボックス 12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5" name="直線コネクタ 12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26" name="テキスト ボックス 125"/>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7" name="直線コネクタ 12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28" name="テキスト ボックス 12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29" name="【体育館・プー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95250</xdr:rowOff>
    </xdr:from>
    <xdr:to>
      <xdr:col>6</xdr:col>
      <xdr:colOff>510540</xdr:colOff>
      <xdr:row>62</xdr:row>
      <xdr:rowOff>154305</xdr:rowOff>
    </xdr:to>
    <xdr:cxnSp macro="">
      <xdr:nvCxnSpPr>
        <xdr:cNvPr id="130" name="直線コネクタ 129"/>
        <xdr:cNvCxnSpPr/>
      </xdr:nvCxnSpPr>
      <xdr:spPr>
        <a:xfrm flipV="1">
          <a:off x="4634865" y="9525000"/>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158132</xdr:rowOff>
    </xdr:from>
    <xdr:ext cx="405111" cy="259045"/>
    <xdr:sp macro="" textlink="">
      <xdr:nvSpPr>
        <xdr:cNvPr id="131" name="【体育館・プール】&#10;有形固定資産減価償却率最小値テキスト"/>
        <xdr:cNvSpPr txBox="1"/>
      </xdr:nvSpPr>
      <xdr:spPr>
        <a:xfrm>
          <a:off x="4724400" y="1078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a:t>
          </a:r>
          <a:endParaRPr kumimoji="1" lang="ja-JP" altLang="en-US" sz="1000" b="1">
            <a:latin typeface="ＭＳ Ｐゴシック"/>
          </a:endParaRPr>
        </a:p>
      </xdr:txBody>
    </xdr:sp>
    <xdr:clientData/>
  </xdr:oneCellAnchor>
  <xdr:twoCellAnchor>
    <xdr:from>
      <xdr:col>6</xdr:col>
      <xdr:colOff>422275</xdr:colOff>
      <xdr:row>62</xdr:row>
      <xdr:rowOff>154305</xdr:rowOff>
    </xdr:from>
    <xdr:to>
      <xdr:col>6</xdr:col>
      <xdr:colOff>600075</xdr:colOff>
      <xdr:row>62</xdr:row>
      <xdr:rowOff>154305</xdr:rowOff>
    </xdr:to>
    <xdr:cxnSp macro="">
      <xdr:nvCxnSpPr>
        <xdr:cNvPr id="132" name="直線コネクタ 131"/>
        <xdr:cNvCxnSpPr/>
      </xdr:nvCxnSpPr>
      <xdr:spPr>
        <a:xfrm>
          <a:off x="4546600" y="1078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41927</xdr:rowOff>
    </xdr:from>
    <xdr:ext cx="469744" cy="259045"/>
    <xdr:sp macro="" textlink="">
      <xdr:nvSpPr>
        <xdr:cNvPr id="133" name="【体育館・プール】&#10;有形固定資産減価償却率最大値テキスト"/>
        <xdr:cNvSpPr txBox="1"/>
      </xdr:nvSpPr>
      <xdr:spPr>
        <a:xfrm>
          <a:off x="47244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55</xdr:row>
      <xdr:rowOff>95250</xdr:rowOff>
    </xdr:from>
    <xdr:to>
      <xdr:col>6</xdr:col>
      <xdr:colOff>600075</xdr:colOff>
      <xdr:row>55</xdr:row>
      <xdr:rowOff>95250</xdr:rowOff>
    </xdr:to>
    <xdr:cxnSp macro="">
      <xdr:nvCxnSpPr>
        <xdr:cNvPr id="134" name="直線コネクタ 133"/>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108602</xdr:rowOff>
    </xdr:from>
    <xdr:ext cx="405111" cy="259045"/>
    <xdr:sp macro="" textlink="">
      <xdr:nvSpPr>
        <xdr:cNvPr id="135" name="【体育館・プール】&#10;有形固定資産減価償却率平均値テキスト"/>
        <xdr:cNvSpPr txBox="1"/>
      </xdr:nvSpPr>
      <xdr:spPr>
        <a:xfrm>
          <a:off x="4724400" y="100527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130175</xdr:rowOff>
    </xdr:from>
    <xdr:to>
      <xdr:col>6</xdr:col>
      <xdr:colOff>561975</xdr:colOff>
      <xdr:row>59</xdr:row>
      <xdr:rowOff>60325</xdr:rowOff>
    </xdr:to>
    <xdr:sp macro="" textlink="">
      <xdr:nvSpPr>
        <xdr:cNvPr id="136" name="フローチャート : 判断 135"/>
        <xdr:cNvSpPr/>
      </xdr:nvSpPr>
      <xdr:spPr>
        <a:xfrm>
          <a:off x="4584700" y="1007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7" name="テキスト ボックス 13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8" name="テキスト ボックス 13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39" name="テキスト ボックス 13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0" name="テキスト ボックス 13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1" name="テキスト ボックス 14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158750</xdr:rowOff>
    </xdr:from>
    <xdr:to>
      <xdr:col>6</xdr:col>
      <xdr:colOff>561975</xdr:colOff>
      <xdr:row>57</xdr:row>
      <xdr:rowOff>88900</xdr:rowOff>
    </xdr:to>
    <xdr:sp macro="" textlink="">
      <xdr:nvSpPr>
        <xdr:cNvPr id="142" name="円/楕円 141"/>
        <xdr:cNvSpPr/>
      </xdr:nvSpPr>
      <xdr:spPr>
        <a:xfrm>
          <a:off x="4584700" y="975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56</xdr:row>
      <xdr:rowOff>10177</xdr:rowOff>
    </xdr:from>
    <xdr:ext cx="405111" cy="259045"/>
    <xdr:sp macro="" textlink="">
      <xdr:nvSpPr>
        <xdr:cNvPr id="143" name="【体育館・プール】&#10;有形固定資産減価償却率該当値テキスト"/>
        <xdr:cNvSpPr txBox="1"/>
      </xdr:nvSpPr>
      <xdr:spPr>
        <a:xfrm>
          <a:off x="4724400" y="961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4" name="正方形/長方形 143"/>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5" name="正方形/長方形 14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6" name="正方形/長方形 14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7" name="正方形/長方形 14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48" name="正方形/長方形 14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49" name="正方形/長方形 14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0" name="正方形/長方形 14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1" name="正方形/長方形 150"/>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2" name="テキスト ボックス 15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3" name="直線コネクタ 15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54" name="直線コネクタ 15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55" name="テキスト ボックス 154"/>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56" name="直線コネクタ 15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57" name="テキスト ボックス 156"/>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58" name="直線コネクタ 15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59" name="テキスト ボックス 158"/>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0" name="直線コネクタ 15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61" name="テキスト ボックス 160"/>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2" name="直線コネクタ 16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63" name="テキスト ボックス 16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64" name="【体育館・プール】&#10;一人当たり面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22860</xdr:rowOff>
    </xdr:from>
    <xdr:to>
      <xdr:col>15</xdr:col>
      <xdr:colOff>180340</xdr:colOff>
      <xdr:row>63</xdr:row>
      <xdr:rowOff>131673</xdr:rowOff>
    </xdr:to>
    <xdr:cxnSp macro="">
      <xdr:nvCxnSpPr>
        <xdr:cNvPr id="165" name="直線コネクタ 164"/>
        <xdr:cNvCxnSpPr/>
      </xdr:nvCxnSpPr>
      <xdr:spPr>
        <a:xfrm flipV="1">
          <a:off x="10476865" y="9624060"/>
          <a:ext cx="0" cy="130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135500</xdr:rowOff>
    </xdr:from>
    <xdr:ext cx="469744" cy="259045"/>
    <xdr:sp macro="" textlink="">
      <xdr:nvSpPr>
        <xdr:cNvPr id="166" name="【体育館・プール】&#10;一人当たり面積最小値テキスト"/>
        <xdr:cNvSpPr txBox="1"/>
      </xdr:nvSpPr>
      <xdr:spPr>
        <a:xfrm>
          <a:off x="10566400" y="1093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0.087</a:t>
          </a:r>
          <a:endParaRPr kumimoji="1" lang="ja-JP" altLang="en-US" sz="1000" b="1">
            <a:latin typeface="ＭＳ Ｐゴシック"/>
          </a:endParaRPr>
        </a:p>
      </xdr:txBody>
    </xdr:sp>
    <xdr:clientData/>
  </xdr:oneCellAnchor>
  <xdr:twoCellAnchor>
    <xdr:from>
      <xdr:col>15</xdr:col>
      <xdr:colOff>92075</xdr:colOff>
      <xdr:row>63</xdr:row>
      <xdr:rowOff>131673</xdr:rowOff>
    </xdr:from>
    <xdr:to>
      <xdr:col>15</xdr:col>
      <xdr:colOff>269875</xdr:colOff>
      <xdr:row>63</xdr:row>
      <xdr:rowOff>131673</xdr:rowOff>
    </xdr:to>
    <xdr:cxnSp macro="">
      <xdr:nvCxnSpPr>
        <xdr:cNvPr id="167" name="直線コネクタ 166"/>
        <xdr:cNvCxnSpPr/>
      </xdr:nvCxnSpPr>
      <xdr:spPr>
        <a:xfrm>
          <a:off x="10388600" y="109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140987</xdr:rowOff>
    </xdr:from>
    <xdr:ext cx="469744" cy="259045"/>
    <xdr:sp macro="" textlink="">
      <xdr:nvSpPr>
        <xdr:cNvPr id="168" name="【体育館・プール】&#10;一人当たり面積最大値テキスト"/>
        <xdr:cNvSpPr txBox="1"/>
      </xdr:nvSpPr>
      <xdr:spPr>
        <a:xfrm>
          <a:off x="10566400" y="939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2.950</a:t>
          </a:r>
          <a:endParaRPr kumimoji="1" lang="ja-JP" altLang="en-US" sz="1000" b="1">
            <a:latin typeface="ＭＳ Ｐゴシック"/>
          </a:endParaRPr>
        </a:p>
      </xdr:txBody>
    </xdr:sp>
    <xdr:clientData/>
  </xdr:oneCellAnchor>
  <xdr:twoCellAnchor>
    <xdr:from>
      <xdr:col>15</xdr:col>
      <xdr:colOff>92075</xdr:colOff>
      <xdr:row>56</xdr:row>
      <xdr:rowOff>22860</xdr:rowOff>
    </xdr:from>
    <xdr:to>
      <xdr:col>15</xdr:col>
      <xdr:colOff>269875</xdr:colOff>
      <xdr:row>56</xdr:row>
      <xdr:rowOff>22860</xdr:rowOff>
    </xdr:to>
    <xdr:cxnSp macro="">
      <xdr:nvCxnSpPr>
        <xdr:cNvPr id="169" name="直線コネクタ 168"/>
        <xdr:cNvCxnSpPr/>
      </xdr:nvCxnSpPr>
      <xdr:spPr>
        <a:xfrm>
          <a:off x="10388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124324</xdr:rowOff>
    </xdr:from>
    <xdr:ext cx="469744" cy="259045"/>
    <xdr:sp macro="" textlink="">
      <xdr:nvSpPr>
        <xdr:cNvPr id="170" name="【体育館・プール】&#10;一人当たり面積平均値テキスト"/>
        <xdr:cNvSpPr txBox="1"/>
      </xdr:nvSpPr>
      <xdr:spPr>
        <a:xfrm>
          <a:off x="10566400" y="104113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0.792</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101447</xdr:rowOff>
    </xdr:from>
    <xdr:to>
      <xdr:col>15</xdr:col>
      <xdr:colOff>231775</xdr:colOff>
      <xdr:row>62</xdr:row>
      <xdr:rowOff>31597</xdr:rowOff>
    </xdr:to>
    <xdr:sp macro="" textlink="">
      <xdr:nvSpPr>
        <xdr:cNvPr id="171" name="フローチャート : 判断 170"/>
        <xdr:cNvSpPr/>
      </xdr:nvSpPr>
      <xdr:spPr>
        <a:xfrm>
          <a:off x="10426700" y="10559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2" name="テキスト ボックス 17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3" name="テキスト ボックス 17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4" name="テキスト ボックス 17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75" name="テキスト ボックス 17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76" name="テキスト ボックス 17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61</xdr:row>
      <xdr:rowOff>135737</xdr:rowOff>
    </xdr:from>
    <xdr:to>
      <xdr:col>15</xdr:col>
      <xdr:colOff>231775</xdr:colOff>
      <xdr:row>62</xdr:row>
      <xdr:rowOff>65887</xdr:rowOff>
    </xdr:to>
    <xdr:sp macro="" textlink="">
      <xdr:nvSpPr>
        <xdr:cNvPr id="177" name="円/楕円 176"/>
        <xdr:cNvSpPr/>
      </xdr:nvSpPr>
      <xdr:spPr>
        <a:xfrm>
          <a:off x="10426700" y="1059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61</xdr:row>
      <xdr:rowOff>114164</xdr:rowOff>
    </xdr:from>
    <xdr:ext cx="469744" cy="259045"/>
    <xdr:sp macro="" textlink="">
      <xdr:nvSpPr>
        <xdr:cNvPr id="178" name="【体育館・プール】&#10;一人当たり面積該当値テキスト"/>
        <xdr:cNvSpPr txBox="1"/>
      </xdr:nvSpPr>
      <xdr:spPr>
        <a:xfrm>
          <a:off x="10566400" y="1057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0.717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79" name="正方形/長方形 178"/>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0" name="正方形/長方形 17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1" name="正方形/長方形 18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2" name="正方形/長方形 18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3" name="正方形/長方形 18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4" name="正方形/長方形 18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85" name="正方形/長方形 18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86" name="正方形/長方形 185"/>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87" name="テキスト ボックス 18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88" name="直線コネクタ 18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89" name="テキスト ボックス 18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90" name="直線コネクタ 18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91" name="テキスト ボックス 19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92" name="直線コネクタ 19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93" name="テキスト ボックス 19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94" name="直線コネクタ 19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95" name="テキスト ボックス 19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96" name="直線コネクタ 19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97" name="テキスト ボックス 19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98" name="直線コネクタ 19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199" name="テキスト ボックス 19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0" name="直線コネクタ 19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01" name="テキスト ボックス 200"/>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2" name="【福祉施設】&#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106680</xdr:rowOff>
    </xdr:from>
    <xdr:to>
      <xdr:col>6</xdr:col>
      <xdr:colOff>510540</xdr:colOff>
      <xdr:row>86</xdr:row>
      <xdr:rowOff>83820</xdr:rowOff>
    </xdr:to>
    <xdr:cxnSp macro="">
      <xdr:nvCxnSpPr>
        <xdr:cNvPr id="203" name="直線コネクタ 202"/>
        <xdr:cNvCxnSpPr/>
      </xdr:nvCxnSpPr>
      <xdr:spPr>
        <a:xfrm flipV="1">
          <a:off x="4634865" y="13308330"/>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87647</xdr:rowOff>
    </xdr:from>
    <xdr:ext cx="405111" cy="259045"/>
    <xdr:sp macro="" textlink="">
      <xdr:nvSpPr>
        <xdr:cNvPr id="204" name="【福祉施設】&#10;有形固定資産減価償却率最小値テキスト"/>
        <xdr:cNvSpPr txBox="1"/>
      </xdr:nvSpPr>
      <xdr:spPr>
        <a:xfrm>
          <a:off x="4724400" y="1483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30.8</a:t>
          </a:r>
          <a:endParaRPr kumimoji="1" lang="ja-JP" altLang="en-US" sz="1000" b="1">
            <a:latin typeface="ＭＳ Ｐゴシック"/>
          </a:endParaRPr>
        </a:p>
      </xdr:txBody>
    </xdr:sp>
    <xdr:clientData/>
  </xdr:oneCellAnchor>
  <xdr:twoCellAnchor>
    <xdr:from>
      <xdr:col>6</xdr:col>
      <xdr:colOff>422275</xdr:colOff>
      <xdr:row>86</xdr:row>
      <xdr:rowOff>83820</xdr:rowOff>
    </xdr:from>
    <xdr:to>
      <xdr:col>6</xdr:col>
      <xdr:colOff>600075</xdr:colOff>
      <xdr:row>86</xdr:row>
      <xdr:rowOff>83820</xdr:rowOff>
    </xdr:to>
    <xdr:cxnSp macro="">
      <xdr:nvCxnSpPr>
        <xdr:cNvPr id="205" name="直線コネクタ 204"/>
        <xdr:cNvCxnSpPr/>
      </xdr:nvCxnSpPr>
      <xdr:spPr>
        <a:xfrm>
          <a:off x="4546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53357</xdr:rowOff>
    </xdr:from>
    <xdr:ext cx="405111" cy="259045"/>
    <xdr:sp macro="" textlink="">
      <xdr:nvSpPr>
        <xdr:cNvPr id="206" name="【福祉施設】&#10;有形固定資産減価償却率最大値テキスト"/>
        <xdr:cNvSpPr txBox="1"/>
      </xdr:nvSpPr>
      <xdr:spPr>
        <a:xfrm>
          <a:off x="4724400" y="1308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70.7</a:t>
          </a:r>
          <a:endParaRPr kumimoji="1" lang="ja-JP" altLang="en-US" sz="1000" b="1">
            <a:latin typeface="ＭＳ Ｐゴシック"/>
          </a:endParaRPr>
        </a:p>
      </xdr:txBody>
    </xdr:sp>
    <xdr:clientData/>
  </xdr:oneCellAnchor>
  <xdr:twoCellAnchor>
    <xdr:from>
      <xdr:col>6</xdr:col>
      <xdr:colOff>422275</xdr:colOff>
      <xdr:row>77</xdr:row>
      <xdr:rowOff>106680</xdr:rowOff>
    </xdr:from>
    <xdr:to>
      <xdr:col>6</xdr:col>
      <xdr:colOff>600075</xdr:colOff>
      <xdr:row>77</xdr:row>
      <xdr:rowOff>106680</xdr:rowOff>
    </xdr:to>
    <xdr:cxnSp macro="">
      <xdr:nvCxnSpPr>
        <xdr:cNvPr id="207" name="直線コネクタ 206"/>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106697</xdr:rowOff>
    </xdr:from>
    <xdr:ext cx="405111" cy="259045"/>
    <xdr:sp macro="" textlink="">
      <xdr:nvSpPr>
        <xdr:cNvPr id="208" name="【福祉施設】&#10;有形固定資産減価償却率平均値テキスト"/>
        <xdr:cNvSpPr txBox="1"/>
      </xdr:nvSpPr>
      <xdr:spPr>
        <a:xfrm>
          <a:off x="4724400" y="14165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128270</xdr:rowOff>
    </xdr:from>
    <xdr:to>
      <xdr:col>6</xdr:col>
      <xdr:colOff>561975</xdr:colOff>
      <xdr:row>83</xdr:row>
      <xdr:rowOff>58420</xdr:rowOff>
    </xdr:to>
    <xdr:sp macro="" textlink="">
      <xdr:nvSpPr>
        <xdr:cNvPr id="209" name="フローチャート : 判断 208"/>
        <xdr:cNvSpPr/>
      </xdr:nvSpPr>
      <xdr:spPr>
        <a:xfrm>
          <a:off x="45847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0" name="テキスト ボックス 20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1" name="テキスト ボックス 21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2" name="テキスト ボックス 21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3" name="テキスト ボックス 21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4" name="テキスト ボックス 21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55880</xdr:rowOff>
    </xdr:from>
    <xdr:to>
      <xdr:col>6</xdr:col>
      <xdr:colOff>561975</xdr:colOff>
      <xdr:row>77</xdr:row>
      <xdr:rowOff>157480</xdr:rowOff>
    </xdr:to>
    <xdr:sp macro="" textlink="">
      <xdr:nvSpPr>
        <xdr:cNvPr id="215" name="円/楕円 214"/>
        <xdr:cNvSpPr/>
      </xdr:nvSpPr>
      <xdr:spPr>
        <a:xfrm>
          <a:off x="4584700" y="1325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77</xdr:row>
      <xdr:rowOff>8907</xdr:rowOff>
    </xdr:from>
    <xdr:ext cx="405111" cy="259045"/>
    <xdr:sp macro="" textlink="">
      <xdr:nvSpPr>
        <xdr:cNvPr id="216" name="【福祉施設】&#10;有形固定資産減価償却率該当値テキスト"/>
        <xdr:cNvSpPr txBox="1"/>
      </xdr:nvSpPr>
      <xdr:spPr>
        <a:xfrm>
          <a:off x="4724400" y="13210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17" name="正方形/長方形 216"/>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18" name="正方形/長方形 21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19" name="正方形/長方形 21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0" name="正方形/長方形 21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1" name="正方形/長方形 22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2" name="正方形/長方形 22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3" name="正方形/長方形 22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24" name="正方形/長方形 223"/>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25" name="テキスト ボックス 22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26" name="直線コネクタ 22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27" name="直線コネクタ 22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28" name="テキスト ボックス 22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29" name="直線コネクタ 22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30" name="テキスト ボックス 22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31" name="直線コネクタ 23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32" name="テキスト ボックス 23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33" name="直線コネクタ 23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34" name="テキスト ボックス 23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35" name="直線コネクタ 23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36" name="テキスト ボックス 23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37" name="直線コネクタ 23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38" name="テキスト ボックス 237"/>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39" name="直線コネクタ 2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0" name="テキスト ボックス 23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41" name="【福祉施設】&#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135527</xdr:rowOff>
    </xdr:from>
    <xdr:to>
      <xdr:col>15</xdr:col>
      <xdr:colOff>180340</xdr:colOff>
      <xdr:row>86</xdr:row>
      <xdr:rowOff>90351</xdr:rowOff>
    </xdr:to>
    <xdr:cxnSp macro="">
      <xdr:nvCxnSpPr>
        <xdr:cNvPr id="242" name="直線コネクタ 241"/>
        <xdr:cNvCxnSpPr/>
      </xdr:nvCxnSpPr>
      <xdr:spPr>
        <a:xfrm flipV="1">
          <a:off x="10476865" y="13337177"/>
          <a:ext cx="0" cy="149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94178</xdr:rowOff>
    </xdr:from>
    <xdr:ext cx="469744" cy="259045"/>
    <xdr:sp macro="" textlink="">
      <xdr:nvSpPr>
        <xdr:cNvPr id="243" name="【福祉施設】&#10;一人当たり面積最小値テキスト"/>
        <xdr:cNvSpPr txBox="1"/>
      </xdr:nvSpPr>
      <xdr:spPr>
        <a:xfrm>
          <a:off x="10566400" y="14838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0.072</a:t>
          </a:r>
          <a:endParaRPr kumimoji="1" lang="ja-JP" altLang="en-US" sz="1000" b="1">
            <a:latin typeface="ＭＳ Ｐゴシック"/>
          </a:endParaRPr>
        </a:p>
      </xdr:txBody>
    </xdr:sp>
    <xdr:clientData/>
  </xdr:oneCellAnchor>
  <xdr:twoCellAnchor>
    <xdr:from>
      <xdr:col>15</xdr:col>
      <xdr:colOff>92075</xdr:colOff>
      <xdr:row>86</xdr:row>
      <xdr:rowOff>90351</xdr:rowOff>
    </xdr:from>
    <xdr:to>
      <xdr:col>15</xdr:col>
      <xdr:colOff>269875</xdr:colOff>
      <xdr:row>86</xdr:row>
      <xdr:rowOff>90351</xdr:rowOff>
    </xdr:to>
    <xdr:cxnSp macro="">
      <xdr:nvCxnSpPr>
        <xdr:cNvPr id="244" name="直線コネクタ 243"/>
        <xdr:cNvCxnSpPr/>
      </xdr:nvCxnSpPr>
      <xdr:spPr>
        <a:xfrm>
          <a:off x="10388600" y="1483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82204</xdr:rowOff>
    </xdr:from>
    <xdr:ext cx="469744" cy="259045"/>
    <xdr:sp macro="" textlink="">
      <xdr:nvSpPr>
        <xdr:cNvPr id="245" name="【福祉施設】&#10;一人当たり面積最大値テキスト"/>
        <xdr:cNvSpPr txBox="1"/>
      </xdr:nvSpPr>
      <xdr:spPr>
        <a:xfrm>
          <a:off x="10566400" y="13112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1.448</a:t>
          </a:r>
          <a:endParaRPr kumimoji="1" lang="ja-JP" altLang="en-US" sz="1000" b="1">
            <a:latin typeface="ＭＳ Ｐゴシック"/>
          </a:endParaRPr>
        </a:p>
      </xdr:txBody>
    </xdr:sp>
    <xdr:clientData/>
  </xdr:oneCellAnchor>
  <xdr:twoCellAnchor>
    <xdr:from>
      <xdr:col>15</xdr:col>
      <xdr:colOff>92075</xdr:colOff>
      <xdr:row>77</xdr:row>
      <xdr:rowOff>135527</xdr:rowOff>
    </xdr:from>
    <xdr:to>
      <xdr:col>15</xdr:col>
      <xdr:colOff>269875</xdr:colOff>
      <xdr:row>77</xdr:row>
      <xdr:rowOff>135527</xdr:rowOff>
    </xdr:to>
    <xdr:cxnSp macro="">
      <xdr:nvCxnSpPr>
        <xdr:cNvPr id="246" name="直線コネクタ 245"/>
        <xdr:cNvCxnSpPr/>
      </xdr:nvCxnSpPr>
      <xdr:spPr>
        <a:xfrm>
          <a:off x="10388600" y="1333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23784</xdr:rowOff>
    </xdr:from>
    <xdr:ext cx="469744" cy="259045"/>
    <xdr:sp macro="" textlink="">
      <xdr:nvSpPr>
        <xdr:cNvPr id="247" name="【福祉施設】&#10;一人当たり面積平均値テキスト"/>
        <xdr:cNvSpPr txBox="1"/>
      </xdr:nvSpPr>
      <xdr:spPr>
        <a:xfrm>
          <a:off x="10566400" y="14082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0.580</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907</xdr:rowOff>
    </xdr:from>
    <xdr:to>
      <xdr:col>15</xdr:col>
      <xdr:colOff>231775</xdr:colOff>
      <xdr:row>83</xdr:row>
      <xdr:rowOff>102507</xdr:rowOff>
    </xdr:to>
    <xdr:sp macro="" textlink="">
      <xdr:nvSpPr>
        <xdr:cNvPr id="248" name="フローチャート : 判断 247"/>
        <xdr:cNvSpPr/>
      </xdr:nvSpPr>
      <xdr:spPr>
        <a:xfrm>
          <a:off x="10426700" y="1423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49" name="テキスト ボックス 24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0" name="テキスト ボックス 24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1" name="テキスト ボックス 25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2" name="テキスト ボックス 25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3" name="テキスト ボックス 25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84</xdr:row>
      <xdr:rowOff>14514</xdr:rowOff>
    </xdr:from>
    <xdr:to>
      <xdr:col>15</xdr:col>
      <xdr:colOff>231775</xdr:colOff>
      <xdr:row>84</xdr:row>
      <xdr:rowOff>116114</xdr:rowOff>
    </xdr:to>
    <xdr:sp macro="" textlink="">
      <xdr:nvSpPr>
        <xdr:cNvPr id="254" name="円/楕円 253"/>
        <xdr:cNvSpPr/>
      </xdr:nvSpPr>
      <xdr:spPr>
        <a:xfrm>
          <a:off x="104267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83</xdr:row>
      <xdr:rowOff>164391</xdr:rowOff>
    </xdr:from>
    <xdr:ext cx="469744" cy="259045"/>
    <xdr:sp macro="" textlink="">
      <xdr:nvSpPr>
        <xdr:cNvPr id="255" name="【福祉施設】&#10;一人当たり面積該当値テキスト"/>
        <xdr:cNvSpPr txBox="1"/>
      </xdr:nvSpPr>
      <xdr:spPr>
        <a:xfrm>
          <a:off x="10566400" y="14394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0.410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56" name="正方形/長方形 255"/>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57" name="正方形/長方形 25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58" name="正方形/長方形 25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59" name="正方形/長方形 25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0" name="正方形/長方形 25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1" name="正方形/長方形 26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2" name="正方形/長方形 26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63" name="正方形/長方形 262"/>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264" name="正方形/長方形 263"/>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65" name="正方形/長方形 26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66" name="正方形/長方形 26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67" name="正方形/長方形 26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68" name="正方形/長方形 26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69" name="正方形/長方形 26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0" name="正方形/長方形 26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71" name="正方形/長方形 270"/>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272" name="正方形/長方形 271"/>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3" name="正方形/長方形 27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74" name="正方形/長方形 27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75" name="正方形/長方形 27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76" name="正方形/長方形 27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77" name="正方形/長方形 27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78" name="正方形/長方形 27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79" name="正方形/長方形 278"/>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0" name="テキスト ボックス 27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1" name="直線コネクタ 28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82" name="テキスト ボックス 281"/>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83" name="直線コネクタ 28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84" name="テキスト ボックス 28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85" name="直線コネクタ 28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86" name="テキスト ボックス 28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87" name="直線コネクタ 28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88" name="テキスト ボックス 28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89" name="直線コネクタ 28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90" name="テキスト ボックス 28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91" name="直線コネクタ 29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292" name="テキスト ボックス 291"/>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93" name="直線コネクタ 29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294" name="テキスト ボックス 293"/>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295" name="【一般廃棄物処理施設】&#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41910</xdr:rowOff>
    </xdr:from>
    <xdr:to>
      <xdr:col>23</xdr:col>
      <xdr:colOff>516889</xdr:colOff>
      <xdr:row>40</xdr:row>
      <xdr:rowOff>102870</xdr:rowOff>
    </xdr:to>
    <xdr:cxnSp macro="">
      <xdr:nvCxnSpPr>
        <xdr:cNvPr id="296" name="直線コネクタ 295"/>
        <xdr:cNvCxnSpPr/>
      </xdr:nvCxnSpPr>
      <xdr:spPr>
        <a:xfrm flipV="1">
          <a:off x="16318864" y="5871210"/>
          <a:ext cx="0" cy="1089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106697</xdr:rowOff>
    </xdr:from>
    <xdr:ext cx="405111" cy="259045"/>
    <xdr:sp macro="" textlink="">
      <xdr:nvSpPr>
        <xdr:cNvPr id="297" name="【一般廃棄物処理施設】&#10;有形固定資産減価償却率最小値テキスト"/>
        <xdr:cNvSpPr txBox="1"/>
      </xdr:nvSpPr>
      <xdr:spPr>
        <a:xfrm>
          <a:off x="16408400" y="696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47.3</a:t>
          </a:r>
          <a:endParaRPr kumimoji="1" lang="ja-JP" altLang="en-US" sz="1000" b="1">
            <a:latin typeface="ＭＳ Ｐゴシック"/>
          </a:endParaRPr>
        </a:p>
      </xdr:txBody>
    </xdr:sp>
    <xdr:clientData/>
  </xdr:oneCellAnchor>
  <xdr:twoCellAnchor>
    <xdr:from>
      <xdr:col>23</xdr:col>
      <xdr:colOff>428625</xdr:colOff>
      <xdr:row>40</xdr:row>
      <xdr:rowOff>102870</xdr:rowOff>
    </xdr:from>
    <xdr:to>
      <xdr:col>23</xdr:col>
      <xdr:colOff>606425</xdr:colOff>
      <xdr:row>40</xdr:row>
      <xdr:rowOff>102870</xdr:rowOff>
    </xdr:to>
    <xdr:cxnSp macro="">
      <xdr:nvCxnSpPr>
        <xdr:cNvPr id="298" name="直線コネクタ 297"/>
        <xdr:cNvCxnSpPr/>
      </xdr:nvCxnSpPr>
      <xdr:spPr>
        <a:xfrm>
          <a:off x="16230600" y="6960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160037</xdr:rowOff>
    </xdr:from>
    <xdr:ext cx="405111" cy="259045"/>
    <xdr:sp macro="" textlink="">
      <xdr:nvSpPr>
        <xdr:cNvPr id="299" name="【一般廃棄物処理施設】&#10;有形固定資産減価償却率最大値テキスト"/>
        <xdr:cNvSpPr txBox="1"/>
      </xdr:nvSpPr>
      <xdr:spPr>
        <a:xfrm>
          <a:off x="16408400" y="564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75.9</a:t>
          </a:r>
          <a:endParaRPr kumimoji="1" lang="ja-JP" altLang="en-US" sz="1000" b="1">
            <a:latin typeface="ＭＳ Ｐゴシック"/>
          </a:endParaRPr>
        </a:p>
      </xdr:txBody>
    </xdr:sp>
    <xdr:clientData/>
  </xdr:oneCellAnchor>
  <xdr:twoCellAnchor>
    <xdr:from>
      <xdr:col>23</xdr:col>
      <xdr:colOff>428625</xdr:colOff>
      <xdr:row>34</xdr:row>
      <xdr:rowOff>41910</xdr:rowOff>
    </xdr:from>
    <xdr:to>
      <xdr:col>23</xdr:col>
      <xdr:colOff>606425</xdr:colOff>
      <xdr:row>34</xdr:row>
      <xdr:rowOff>41910</xdr:rowOff>
    </xdr:to>
    <xdr:cxnSp macro="">
      <xdr:nvCxnSpPr>
        <xdr:cNvPr id="300" name="直線コネクタ 299"/>
        <xdr:cNvCxnSpPr/>
      </xdr:nvCxnSpPr>
      <xdr:spPr>
        <a:xfrm>
          <a:off x="16230600" y="587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147337</xdr:rowOff>
    </xdr:from>
    <xdr:ext cx="405111" cy="259045"/>
    <xdr:sp macro="" textlink="">
      <xdr:nvSpPr>
        <xdr:cNvPr id="301" name="【一般廃棄物処理施設】&#10;有形固定資産減価償却率平均値テキスト"/>
        <xdr:cNvSpPr txBox="1"/>
      </xdr:nvSpPr>
      <xdr:spPr>
        <a:xfrm>
          <a:off x="16408400" y="63195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124460</xdr:rowOff>
    </xdr:from>
    <xdr:to>
      <xdr:col>23</xdr:col>
      <xdr:colOff>568325</xdr:colOff>
      <xdr:row>38</xdr:row>
      <xdr:rowOff>54610</xdr:rowOff>
    </xdr:to>
    <xdr:sp macro="" textlink="">
      <xdr:nvSpPr>
        <xdr:cNvPr id="302" name="フローチャート : 判断 301"/>
        <xdr:cNvSpPr/>
      </xdr:nvSpPr>
      <xdr:spPr>
        <a:xfrm>
          <a:off x="162687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03" name="テキスト ボックス 30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04" name="テキスト ボックス 30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05" name="テキスト ボックス 30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06" name="テキスト ボックス 30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07" name="テキスト ボックス 30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40</xdr:row>
      <xdr:rowOff>13970</xdr:rowOff>
    </xdr:from>
    <xdr:to>
      <xdr:col>23</xdr:col>
      <xdr:colOff>568325</xdr:colOff>
      <xdr:row>40</xdr:row>
      <xdr:rowOff>115570</xdr:rowOff>
    </xdr:to>
    <xdr:sp macro="" textlink="">
      <xdr:nvSpPr>
        <xdr:cNvPr id="308" name="円/楕円 307"/>
        <xdr:cNvSpPr/>
      </xdr:nvSpPr>
      <xdr:spPr>
        <a:xfrm>
          <a:off x="162687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39</xdr:row>
      <xdr:rowOff>100347</xdr:rowOff>
    </xdr:from>
    <xdr:ext cx="405111" cy="259045"/>
    <xdr:sp macro="" textlink="">
      <xdr:nvSpPr>
        <xdr:cNvPr id="309" name="【一般廃棄物処理施設】&#10;有形固定資産減価償却率該当値テキスト"/>
        <xdr:cNvSpPr txBox="1"/>
      </xdr:nvSpPr>
      <xdr:spPr>
        <a:xfrm>
          <a:off x="16408400" y="678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48.3</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10" name="正方形/長方形 309"/>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1" name="正方形/長方形 31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12" name="正方形/長方形 31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13" name="正方形/長方形 31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14" name="正方形/長方形 31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58,288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15" name="正方形/長方形 31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16" name="正方形/長方形 31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17" name="正方形/長方形 316"/>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18" name="テキスト ボックス 31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19" name="直線コネクタ 31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20" name="直線コネクタ 31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321" name="テキスト ボックス 320"/>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22" name="直線コネクタ 32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323" name="テキスト ボックス 322"/>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24" name="直線コネクタ 32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325" name="テキスト ボックス 324"/>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26" name="直線コネクタ 32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327" name="テキスト ボックス 326"/>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28" name="直線コネクタ 32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329" name="テキスト ボックス 328"/>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0" name="直線コネクタ 32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31" name="テキスト ボックス 33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32" name="【一般廃棄物処理施設】&#10;一人当たり有形固定資産（償却資産）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127086</xdr:rowOff>
    </xdr:from>
    <xdr:to>
      <xdr:col>32</xdr:col>
      <xdr:colOff>186689</xdr:colOff>
      <xdr:row>41</xdr:row>
      <xdr:rowOff>145740</xdr:rowOff>
    </xdr:to>
    <xdr:cxnSp macro="">
      <xdr:nvCxnSpPr>
        <xdr:cNvPr id="333" name="直線コネクタ 332"/>
        <xdr:cNvCxnSpPr/>
      </xdr:nvCxnSpPr>
      <xdr:spPr>
        <a:xfrm flipV="1">
          <a:off x="22160864" y="5784936"/>
          <a:ext cx="0" cy="1390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149567</xdr:rowOff>
    </xdr:from>
    <xdr:ext cx="469744" cy="259045"/>
    <xdr:sp macro="" textlink="">
      <xdr:nvSpPr>
        <xdr:cNvPr id="334" name="【一般廃棄物処理施設】&#10;一人当たり有形固定資産（償却資産）額最小値テキスト"/>
        <xdr:cNvSpPr txBox="1"/>
      </xdr:nvSpPr>
      <xdr:spPr>
        <a:xfrm>
          <a:off x="22250400" y="717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8,374</a:t>
          </a:r>
          <a:endParaRPr kumimoji="1" lang="ja-JP" altLang="en-US" sz="1000" b="1">
            <a:latin typeface="ＭＳ Ｐゴシック"/>
          </a:endParaRPr>
        </a:p>
      </xdr:txBody>
    </xdr:sp>
    <xdr:clientData/>
  </xdr:oneCellAnchor>
  <xdr:twoCellAnchor>
    <xdr:from>
      <xdr:col>32</xdr:col>
      <xdr:colOff>98425</xdr:colOff>
      <xdr:row>41</xdr:row>
      <xdr:rowOff>145740</xdr:rowOff>
    </xdr:from>
    <xdr:to>
      <xdr:col>32</xdr:col>
      <xdr:colOff>276225</xdr:colOff>
      <xdr:row>41</xdr:row>
      <xdr:rowOff>145740</xdr:rowOff>
    </xdr:to>
    <xdr:cxnSp macro="">
      <xdr:nvCxnSpPr>
        <xdr:cNvPr id="335" name="直線コネクタ 334"/>
        <xdr:cNvCxnSpPr/>
      </xdr:nvCxnSpPr>
      <xdr:spPr>
        <a:xfrm>
          <a:off x="22072600" y="717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73763</xdr:rowOff>
    </xdr:from>
    <xdr:ext cx="599010" cy="259045"/>
    <xdr:sp macro="" textlink="">
      <xdr:nvSpPr>
        <xdr:cNvPr id="336" name="【一般廃棄物処理施設】&#10;一人当たり有形固定資産（償却資産）額最大値テキスト"/>
        <xdr:cNvSpPr txBox="1"/>
      </xdr:nvSpPr>
      <xdr:spPr>
        <a:xfrm>
          <a:off x="22250400" y="5560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190,822</a:t>
          </a:r>
          <a:endParaRPr kumimoji="1" lang="ja-JP" altLang="en-US" sz="1000" b="1">
            <a:latin typeface="ＭＳ Ｐゴシック"/>
          </a:endParaRPr>
        </a:p>
      </xdr:txBody>
    </xdr:sp>
    <xdr:clientData/>
  </xdr:oneCellAnchor>
  <xdr:twoCellAnchor>
    <xdr:from>
      <xdr:col>32</xdr:col>
      <xdr:colOff>98425</xdr:colOff>
      <xdr:row>33</xdr:row>
      <xdr:rowOff>127086</xdr:rowOff>
    </xdr:from>
    <xdr:to>
      <xdr:col>32</xdr:col>
      <xdr:colOff>276225</xdr:colOff>
      <xdr:row>33</xdr:row>
      <xdr:rowOff>127086</xdr:rowOff>
    </xdr:to>
    <xdr:cxnSp macro="">
      <xdr:nvCxnSpPr>
        <xdr:cNvPr id="337" name="直線コネクタ 336"/>
        <xdr:cNvCxnSpPr/>
      </xdr:nvCxnSpPr>
      <xdr:spPr>
        <a:xfrm>
          <a:off x="22072600" y="578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117825</xdr:rowOff>
    </xdr:from>
    <xdr:ext cx="599010" cy="259045"/>
    <xdr:sp macro="" textlink="">
      <xdr:nvSpPr>
        <xdr:cNvPr id="338" name="【一般廃棄物処理施設】&#10;一人当たり有形固定資産（償却資産）額平均値テキスト"/>
        <xdr:cNvSpPr txBox="1"/>
      </xdr:nvSpPr>
      <xdr:spPr>
        <a:xfrm>
          <a:off x="22250400" y="61185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120,873</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94948</xdr:rowOff>
    </xdr:from>
    <xdr:to>
      <xdr:col>32</xdr:col>
      <xdr:colOff>238125</xdr:colOff>
      <xdr:row>37</xdr:row>
      <xdr:rowOff>25098</xdr:rowOff>
    </xdr:to>
    <xdr:sp macro="" textlink="">
      <xdr:nvSpPr>
        <xdr:cNvPr id="339" name="フローチャート : 判断 338"/>
        <xdr:cNvSpPr/>
      </xdr:nvSpPr>
      <xdr:spPr>
        <a:xfrm>
          <a:off x="22110700" y="626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40" name="テキスト ボックス 33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41" name="テキスト ボックス 34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42" name="テキスト ボックス 34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43" name="テキスト ボックス 34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44" name="テキスト ボックス 34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41</xdr:row>
      <xdr:rowOff>94940</xdr:rowOff>
    </xdr:from>
    <xdr:to>
      <xdr:col>32</xdr:col>
      <xdr:colOff>238125</xdr:colOff>
      <xdr:row>42</xdr:row>
      <xdr:rowOff>25090</xdr:rowOff>
    </xdr:to>
    <xdr:sp macro="" textlink="">
      <xdr:nvSpPr>
        <xdr:cNvPr id="345" name="円/楕円 344"/>
        <xdr:cNvSpPr/>
      </xdr:nvSpPr>
      <xdr:spPr>
        <a:xfrm>
          <a:off x="22110700" y="712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41</xdr:row>
      <xdr:rowOff>9867</xdr:rowOff>
    </xdr:from>
    <xdr:ext cx="469744" cy="259045"/>
    <xdr:sp macro="" textlink="">
      <xdr:nvSpPr>
        <xdr:cNvPr id="346" name="【一般廃棄物処理施設】&#10;一人当たり有形固定資産（償却資産）額該当値テキスト"/>
        <xdr:cNvSpPr txBox="1"/>
      </xdr:nvSpPr>
      <xdr:spPr>
        <a:xfrm>
          <a:off x="22250400" y="7039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8,374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347" name="正方形/長方形 346"/>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48" name="正方形/長方形 34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49" name="正方形/長方形 34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0" name="正方形/長方形 34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51" name="正方形/長方形 35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52" name="正方形/長方形 35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53" name="正方形/長方形 35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354" name="正方形/長方形 353"/>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55" name="テキスト ボックス 35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56" name="直線コネクタ 35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57" name="テキスト ボックス 35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58" name="直線コネクタ 357"/>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59" name="テキスト ボックス 358"/>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60" name="直線コネクタ 359"/>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61" name="テキスト ボックス 360"/>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62" name="直線コネクタ 361"/>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63" name="テキスト ボックス 362"/>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64" name="直線コネクタ 363"/>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65" name="テキスト ボックス 364"/>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66" name="直線コネクタ 36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67" name="テキスト ボックス 36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68" name="【保健センター・保健所】&#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57</xdr:row>
      <xdr:rowOff>112014</xdr:rowOff>
    </xdr:from>
    <xdr:to>
      <xdr:col>23</xdr:col>
      <xdr:colOff>516889</xdr:colOff>
      <xdr:row>64</xdr:row>
      <xdr:rowOff>77724</xdr:rowOff>
    </xdr:to>
    <xdr:cxnSp macro="">
      <xdr:nvCxnSpPr>
        <xdr:cNvPr id="369" name="直線コネクタ 368"/>
        <xdr:cNvCxnSpPr/>
      </xdr:nvCxnSpPr>
      <xdr:spPr>
        <a:xfrm flipV="1">
          <a:off x="16318864" y="9884664"/>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81551</xdr:rowOff>
    </xdr:from>
    <xdr:ext cx="405111" cy="259045"/>
    <xdr:sp macro="" textlink="">
      <xdr:nvSpPr>
        <xdr:cNvPr id="370" name="【保健センター・保健所】&#10;有形固定資産減価償却率最小値テキスト"/>
        <xdr:cNvSpPr txBox="1"/>
      </xdr:nvSpPr>
      <xdr:spPr>
        <a:xfrm>
          <a:off x="16408400" y="11054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a:t>
          </a:r>
          <a:endParaRPr kumimoji="1" lang="ja-JP" altLang="en-US" sz="1000" b="1">
            <a:latin typeface="ＭＳ Ｐゴシック"/>
          </a:endParaRPr>
        </a:p>
      </xdr:txBody>
    </xdr:sp>
    <xdr:clientData/>
  </xdr:oneCellAnchor>
  <xdr:twoCellAnchor>
    <xdr:from>
      <xdr:col>23</xdr:col>
      <xdr:colOff>428625</xdr:colOff>
      <xdr:row>64</xdr:row>
      <xdr:rowOff>77724</xdr:rowOff>
    </xdr:from>
    <xdr:to>
      <xdr:col>23</xdr:col>
      <xdr:colOff>606425</xdr:colOff>
      <xdr:row>64</xdr:row>
      <xdr:rowOff>77724</xdr:rowOff>
    </xdr:to>
    <xdr:cxnSp macro="">
      <xdr:nvCxnSpPr>
        <xdr:cNvPr id="371" name="直線コネクタ 370"/>
        <xdr:cNvCxnSpPr/>
      </xdr:nvCxnSpPr>
      <xdr:spPr>
        <a:xfrm>
          <a:off x="16230600" y="1105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56</xdr:row>
      <xdr:rowOff>58691</xdr:rowOff>
    </xdr:from>
    <xdr:ext cx="405111" cy="259045"/>
    <xdr:sp macro="" textlink="">
      <xdr:nvSpPr>
        <xdr:cNvPr id="372" name="【保健センター・保健所】&#10;有形固定資産減価償却率最大値テキスト"/>
        <xdr:cNvSpPr txBox="1"/>
      </xdr:nvSpPr>
      <xdr:spPr>
        <a:xfrm>
          <a:off x="16408400" y="965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63.8</a:t>
          </a:r>
          <a:endParaRPr kumimoji="1" lang="ja-JP" altLang="en-US" sz="1000" b="1">
            <a:latin typeface="ＭＳ Ｐゴシック"/>
          </a:endParaRPr>
        </a:p>
      </xdr:txBody>
    </xdr:sp>
    <xdr:clientData/>
  </xdr:oneCellAnchor>
  <xdr:twoCellAnchor>
    <xdr:from>
      <xdr:col>23</xdr:col>
      <xdr:colOff>428625</xdr:colOff>
      <xdr:row>57</xdr:row>
      <xdr:rowOff>112014</xdr:rowOff>
    </xdr:from>
    <xdr:to>
      <xdr:col>23</xdr:col>
      <xdr:colOff>606425</xdr:colOff>
      <xdr:row>57</xdr:row>
      <xdr:rowOff>112014</xdr:rowOff>
    </xdr:to>
    <xdr:cxnSp macro="">
      <xdr:nvCxnSpPr>
        <xdr:cNvPr id="373" name="直線コネクタ 372"/>
        <xdr:cNvCxnSpPr/>
      </xdr:nvCxnSpPr>
      <xdr:spPr>
        <a:xfrm>
          <a:off x="16230600" y="9884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97807</xdr:rowOff>
    </xdr:from>
    <xdr:ext cx="405111" cy="259045"/>
    <xdr:sp macro="" textlink="">
      <xdr:nvSpPr>
        <xdr:cNvPr id="374" name="【保健センター・保健所】&#10;有形固定資産減価償却率平均値テキスト"/>
        <xdr:cNvSpPr txBox="1"/>
      </xdr:nvSpPr>
      <xdr:spPr>
        <a:xfrm>
          <a:off x="16408400" y="1004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74930</xdr:rowOff>
    </xdr:from>
    <xdr:to>
      <xdr:col>23</xdr:col>
      <xdr:colOff>568325</xdr:colOff>
      <xdr:row>60</xdr:row>
      <xdr:rowOff>5080</xdr:rowOff>
    </xdr:to>
    <xdr:sp macro="" textlink="">
      <xdr:nvSpPr>
        <xdr:cNvPr id="375" name="フローチャート : 判断 374"/>
        <xdr:cNvSpPr/>
      </xdr:nvSpPr>
      <xdr:spPr>
        <a:xfrm>
          <a:off x="162687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76" name="テキスト ボックス 37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77" name="テキスト ボックス 37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78" name="テキスト ボックス 37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79" name="テキスト ボックス 37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80" name="テキスト ボックス 37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62</xdr:row>
      <xdr:rowOff>109220</xdr:rowOff>
    </xdr:from>
    <xdr:to>
      <xdr:col>23</xdr:col>
      <xdr:colOff>568325</xdr:colOff>
      <xdr:row>63</xdr:row>
      <xdr:rowOff>39370</xdr:rowOff>
    </xdr:to>
    <xdr:sp macro="" textlink="">
      <xdr:nvSpPr>
        <xdr:cNvPr id="381" name="円/楕円 380"/>
        <xdr:cNvSpPr/>
      </xdr:nvSpPr>
      <xdr:spPr>
        <a:xfrm>
          <a:off x="162687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62</xdr:row>
      <xdr:rowOff>87647</xdr:rowOff>
    </xdr:from>
    <xdr:ext cx="405111" cy="259045"/>
    <xdr:sp macro="" textlink="">
      <xdr:nvSpPr>
        <xdr:cNvPr id="382" name="【保健センター・保健所】&#10;有形固定資産減価償却率該当値テキスト"/>
        <xdr:cNvSpPr txBox="1"/>
      </xdr:nvSpPr>
      <xdr:spPr>
        <a:xfrm>
          <a:off x="16408400"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383" name="正方形/長方形 382"/>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84" name="正方形/長方形 38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85" name="正方形/長方形 38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86" name="正方形/長方形 38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87" name="正方形/長方形 38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88" name="正方形/長方形 38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89" name="正方形/長方形 38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90" name="正方形/長方形 389"/>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91" name="テキスト ボックス 39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92" name="直線コネクタ 39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393" name="直線コネクタ 39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394" name="テキスト ボックス 39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395" name="直線コネクタ 39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396" name="テキスト ボックス 39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397" name="直線コネクタ 39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398" name="テキスト ボックス 39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399" name="直線コネクタ 39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00" name="テキスト ボックス 39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01" name="直線コネクタ 40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02" name="テキスト ボックス 40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03" name="直線コネクタ 40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04" name="テキスト ボックス 40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05" name="直線コネクタ 40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06" name="テキスト ボックス 40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07" name="【保健センター・保健所】&#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76744</xdr:rowOff>
    </xdr:from>
    <xdr:to>
      <xdr:col>32</xdr:col>
      <xdr:colOff>186689</xdr:colOff>
      <xdr:row>63</xdr:row>
      <xdr:rowOff>142059</xdr:rowOff>
    </xdr:to>
    <xdr:cxnSp macro="">
      <xdr:nvCxnSpPr>
        <xdr:cNvPr id="408" name="直線コネクタ 407"/>
        <xdr:cNvCxnSpPr/>
      </xdr:nvCxnSpPr>
      <xdr:spPr>
        <a:xfrm flipV="1">
          <a:off x="22160864" y="9506494"/>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145886</xdr:rowOff>
    </xdr:from>
    <xdr:ext cx="469744" cy="259045"/>
    <xdr:sp macro="" textlink="">
      <xdr:nvSpPr>
        <xdr:cNvPr id="409" name="【保健センター・保健所】&#10;一人当たり面積最小値テキスト"/>
        <xdr:cNvSpPr txBox="1"/>
      </xdr:nvSpPr>
      <xdr:spPr>
        <a:xfrm>
          <a:off x="22250400" y="1094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0.049</a:t>
          </a:r>
          <a:endParaRPr kumimoji="1" lang="ja-JP" altLang="en-US" sz="1000" b="1">
            <a:latin typeface="ＭＳ Ｐゴシック"/>
          </a:endParaRPr>
        </a:p>
      </xdr:txBody>
    </xdr:sp>
    <xdr:clientData/>
  </xdr:oneCellAnchor>
  <xdr:twoCellAnchor>
    <xdr:from>
      <xdr:col>32</xdr:col>
      <xdr:colOff>98425</xdr:colOff>
      <xdr:row>63</xdr:row>
      <xdr:rowOff>142059</xdr:rowOff>
    </xdr:from>
    <xdr:to>
      <xdr:col>32</xdr:col>
      <xdr:colOff>276225</xdr:colOff>
      <xdr:row>63</xdr:row>
      <xdr:rowOff>142059</xdr:rowOff>
    </xdr:to>
    <xdr:cxnSp macro="">
      <xdr:nvCxnSpPr>
        <xdr:cNvPr id="410" name="直線コネクタ 409"/>
        <xdr:cNvCxnSpPr/>
      </xdr:nvCxnSpPr>
      <xdr:spPr>
        <a:xfrm>
          <a:off x="22072600" y="1094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23421</xdr:rowOff>
    </xdr:from>
    <xdr:ext cx="469744" cy="259045"/>
    <xdr:sp macro="" textlink="">
      <xdr:nvSpPr>
        <xdr:cNvPr id="411" name="【保健センター・保健所】&#10;一人当たり面積最大値テキスト"/>
        <xdr:cNvSpPr txBox="1"/>
      </xdr:nvSpPr>
      <xdr:spPr>
        <a:xfrm>
          <a:off x="22250400" y="928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0.489</a:t>
          </a:r>
          <a:endParaRPr kumimoji="1" lang="ja-JP" altLang="en-US" sz="1000" b="1">
            <a:latin typeface="ＭＳ Ｐゴシック"/>
          </a:endParaRPr>
        </a:p>
      </xdr:txBody>
    </xdr:sp>
    <xdr:clientData/>
  </xdr:oneCellAnchor>
  <xdr:twoCellAnchor>
    <xdr:from>
      <xdr:col>32</xdr:col>
      <xdr:colOff>98425</xdr:colOff>
      <xdr:row>55</xdr:row>
      <xdr:rowOff>76744</xdr:rowOff>
    </xdr:from>
    <xdr:to>
      <xdr:col>32</xdr:col>
      <xdr:colOff>276225</xdr:colOff>
      <xdr:row>55</xdr:row>
      <xdr:rowOff>76744</xdr:rowOff>
    </xdr:to>
    <xdr:cxnSp macro="">
      <xdr:nvCxnSpPr>
        <xdr:cNvPr id="412" name="直線コネクタ 411"/>
        <xdr:cNvCxnSpPr/>
      </xdr:nvCxnSpPr>
      <xdr:spPr>
        <a:xfrm>
          <a:off x="22072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110870</xdr:rowOff>
    </xdr:from>
    <xdr:ext cx="469744" cy="259045"/>
    <xdr:sp macro="" textlink="">
      <xdr:nvSpPr>
        <xdr:cNvPr id="413" name="【保健センター・保健所】&#10;一人当たり面積平均値テキスト"/>
        <xdr:cNvSpPr txBox="1"/>
      </xdr:nvSpPr>
      <xdr:spPr>
        <a:xfrm>
          <a:off x="22250400" y="10054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0.260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87993</xdr:rowOff>
    </xdr:from>
    <xdr:to>
      <xdr:col>32</xdr:col>
      <xdr:colOff>238125</xdr:colOff>
      <xdr:row>60</xdr:row>
      <xdr:rowOff>18143</xdr:rowOff>
    </xdr:to>
    <xdr:sp macro="" textlink="">
      <xdr:nvSpPr>
        <xdr:cNvPr id="414" name="フローチャート : 判断 413"/>
        <xdr:cNvSpPr/>
      </xdr:nvSpPr>
      <xdr:spPr>
        <a:xfrm>
          <a:off x="221107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15" name="テキスト ボックス 41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16" name="テキスト ボックス 41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17" name="テキスト ボックス 41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18" name="テキスト ボックス 41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19" name="テキスト ボックス 41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62</xdr:row>
      <xdr:rowOff>47172</xdr:rowOff>
    </xdr:from>
    <xdr:to>
      <xdr:col>32</xdr:col>
      <xdr:colOff>238125</xdr:colOff>
      <xdr:row>62</xdr:row>
      <xdr:rowOff>148772</xdr:rowOff>
    </xdr:to>
    <xdr:sp macro="" textlink="">
      <xdr:nvSpPr>
        <xdr:cNvPr id="420" name="円/楕円 419"/>
        <xdr:cNvSpPr/>
      </xdr:nvSpPr>
      <xdr:spPr>
        <a:xfrm>
          <a:off x="22110700" y="1067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25599</xdr:rowOff>
    </xdr:from>
    <xdr:ext cx="469744" cy="259045"/>
    <xdr:sp macro="" textlink="">
      <xdr:nvSpPr>
        <xdr:cNvPr id="421" name="【保健センター・保健所】&#10;一人当たり面積該当値テキスト"/>
        <xdr:cNvSpPr txBox="1"/>
      </xdr:nvSpPr>
      <xdr:spPr>
        <a:xfrm>
          <a:off x="22250400" y="10655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0.115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22" name="正方形/長方形 421"/>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23" name="正方形/長方形 4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24" name="正方形/長方形 4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25" name="正方形/長方形 4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26" name="正方形/長方形 4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27" name="正方形/長方形 4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28" name="正方形/長方形 4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29" name="正方形/長方形 428"/>
        <xdr:cNvSpPr/>
      </xdr:nvSpPr>
      <xdr:spPr>
        <a:xfrm>
          <a:off x="12446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314325</xdr:colOff>
      <xdr:row>72</xdr:row>
      <xdr:rowOff>101600</xdr:rowOff>
    </xdr:to>
    <xdr:sp macro="" textlink="">
      <xdr:nvSpPr>
        <xdr:cNvPr id="430" name="正方形/長方形 429"/>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31" name="正方形/長方形 43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32" name="正方形/長方形 43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33" name="正方形/長方形 43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34" name="正方形/長方形 43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0.051</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35" name="正方形/長方形 43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36" name="正方形/長方形 43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0.061</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37" name="正方形/長方形 436"/>
        <xdr:cNvSpPr/>
      </xdr:nvSpPr>
      <xdr:spPr>
        <a:xfrm>
          <a:off x="18288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644525</xdr:colOff>
      <xdr:row>94</xdr:row>
      <xdr:rowOff>139700</xdr:rowOff>
    </xdr:to>
    <xdr:sp macro="" textlink="">
      <xdr:nvSpPr>
        <xdr:cNvPr id="438" name="正方形/長方形 437"/>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39" name="正方形/長方形 4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40" name="正方形/長方形 4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41" name="正方形/長方形 4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42" name="正方形/長方形 4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43" name="正方形/長方形 4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44" name="正方形/長方形 4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445" name="正方形/長方形 444"/>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46" name="テキスト ボックス 4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47" name="直線コネクタ 4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48" name="テキスト ボックス 44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49" name="直線コネクタ 44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50" name="テキスト ボックス 44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51" name="直線コネクタ 45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52" name="テキスト ボックス 45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53" name="直線コネクタ 45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54" name="テキスト ボックス 45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55" name="直線コネクタ 45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56" name="テキスト ボックス 45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57" name="直線コネクタ 45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58" name="テキスト ボックス 45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59" name="直線コネクタ 45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60" name="テキスト ボックス 45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461" name="【庁舎】&#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38100</xdr:rowOff>
    </xdr:from>
    <xdr:to>
      <xdr:col>23</xdr:col>
      <xdr:colOff>516889</xdr:colOff>
      <xdr:row>108</xdr:row>
      <xdr:rowOff>129539</xdr:rowOff>
    </xdr:to>
    <xdr:cxnSp macro="">
      <xdr:nvCxnSpPr>
        <xdr:cNvPr id="462" name="直線コネクタ 461"/>
        <xdr:cNvCxnSpPr/>
      </xdr:nvCxnSpPr>
      <xdr:spPr>
        <a:xfrm flipV="1">
          <a:off x="16318864" y="171831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133366</xdr:rowOff>
    </xdr:from>
    <xdr:ext cx="405111" cy="259045"/>
    <xdr:sp macro="" textlink="">
      <xdr:nvSpPr>
        <xdr:cNvPr id="463" name="【庁舎】&#10;有形固定資産減価償却率最小値テキスト"/>
        <xdr:cNvSpPr txBox="1"/>
      </xdr:nvSpPr>
      <xdr:spPr>
        <a:xfrm>
          <a:off x="16408400" y="1864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a:t>
          </a:r>
          <a:endParaRPr kumimoji="1" lang="ja-JP" altLang="en-US" sz="1000" b="1">
            <a:latin typeface="ＭＳ Ｐゴシック"/>
          </a:endParaRPr>
        </a:p>
      </xdr:txBody>
    </xdr:sp>
    <xdr:clientData/>
  </xdr:oneCellAnchor>
  <xdr:twoCellAnchor>
    <xdr:from>
      <xdr:col>23</xdr:col>
      <xdr:colOff>428625</xdr:colOff>
      <xdr:row>108</xdr:row>
      <xdr:rowOff>129539</xdr:rowOff>
    </xdr:from>
    <xdr:to>
      <xdr:col>23</xdr:col>
      <xdr:colOff>606425</xdr:colOff>
      <xdr:row>108</xdr:row>
      <xdr:rowOff>129539</xdr:rowOff>
    </xdr:to>
    <xdr:cxnSp macro="">
      <xdr:nvCxnSpPr>
        <xdr:cNvPr id="464" name="直線コネクタ 463"/>
        <xdr:cNvCxnSpPr/>
      </xdr:nvCxnSpPr>
      <xdr:spPr>
        <a:xfrm>
          <a:off x="16230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156227</xdr:rowOff>
    </xdr:from>
    <xdr:ext cx="405111" cy="259045"/>
    <xdr:sp macro="" textlink="">
      <xdr:nvSpPr>
        <xdr:cNvPr id="465" name="【庁舎】&#10;有形固定資産減価償却率最大値テキスト"/>
        <xdr:cNvSpPr txBox="1"/>
      </xdr:nvSpPr>
      <xdr:spPr>
        <a:xfrm>
          <a:off x="16408400" y="1695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a:t>
          </a:r>
          <a:endParaRPr kumimoji="1" lang="ja-JP" altLang="en-US" sz="1000" b="1">
            <a:latin typeface="ＭＳ Ｐゴシック"/>
          </a:endParaRPr>
        </a:p>
      </xdr:txBody>
    </xdr:sp>
    <xdr:clientData/>
  </xdr:oneCellAnchor>
  <xdr:twoCellAnchor>
    <xdr:from>
      <xdr:col>23</xdr:col>
      <xdr:colOff>428625</xdr:colOff>
      <xdr:row>100</xdr:row>
      <xdr:rowOff>38100</xdr:rowOff>
    </xdr:from>
    <xdr:to>
      <xdr:col>23</xdr:col>
      <xdr:colOff>606425</xdr:colOff>
      <xdr:row>100</xdr:row>
      <xdr:rowOff>38100</xdr:rowOff>
    </xdr:to>
    <xdr:cxnSp macro="">
      <xdr:nvCxnSpPr>
        <xdr:cNvPr id="466" name="直線コネクタ 465"/>
        <xdr:cNvCxnSpPr/>
      </xdr:nvCxnSpPr>
      <xdr:spPr>
        <a:xfrm>
          <a:off x="16230600" y="1718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20972</xdr:rowOff>
    </xdr:from>
    <xdr:ext cx="405111" cy="259045"/>
    <xdr:sp macro="" textlink="">
      <xdr:nvSpPr>
        <xdr:cNvPr id="467" name="【庁舎】&#10;有形固定資産減価償却率平均値テキスト"/>
        <xdr:cNvSpPr txBox="1"/>
      </xdr:nvSpPr>
      <xdr:spPr>
        <a:xfrm>
          <a:off x="16408400" y="178517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59.1</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42545</xdr:rowOff>
    </xdr:from>
    <xdr:to>
      <xdr:col>23</xdr:col>
      <xdr:colOff>568325</xdr:colOff>
      <xdr:row>104</xdr:row>
      <xdr:rowOff>144145</xdr:rowOff>
    </xdr:to>
    <xdr:sp macro="" textlink="">
      <xdr:nvSpPr>
        <xdr:cNvPr id="468" name="フローチャート : 判断 467"/>
        <xdr:cNvSpPr/>
      </xdr:nvSpPr>
      <xdr:spPr>
        <a:xfrm>
          <a:off x="162687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69" name="テキスト ボックス 46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70" name="テキスト ボックス 46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71" name="テキスト ボックス 47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72" name="テキスト ボックス 47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73" name="テキスト ボックス 47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100</xdr:row>
      <xdr:rowOff>65405</xdr:rowOff>
    </xdr:from>
    <xdr:to>
      <xdr:col>23</xdr:col>
      <xdr:colOff>568325</xdr:colOff>
      <xdr:row>100</xdr:row>
      <xdr:rowOff>167005</xdr:rowOff>
    </xdr:to>
    <xdr:sp macro="" textlink="">
      <xdr:nvSpPr>
        <xdr:cNvPr id="474" name="円/楕円 473"/>
        <xdr:cNvSpPr/>
      </xdr:nvSpPr>
      <xdr:spPr>
        <a:xfrm>
          <a:off x="16268700" y="1721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99</xdr:row>
      <xdr:rowOff>151782</xdr:rowOff>
    </xdr:from>
    <xdr:ext cx="405111" cy="259045"/>
    <xdr:sp macro="" textlink="">
      <xdr:nvSpPr>
        <xdr:cNvPr id="475" name="【庁舎】&#10;有形固定資産減価償却率該当値テキスト"/>
        <xdr:cNvSpPr txBox="1"/>
      </xdr:nvSpPr>
      <xdr:spPr>
        <a:xfrm>
          <a:off x="16408400" y="17125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476" name="正方形/長方形 475"/>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77" name="正方形/長方形 47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78" name="正方形/長方形 47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79" name="正方形/長方形 47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80" name="正方形/長方形 47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81" name="正方形/長方形 48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82" name="正方形/長方形 48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0.227</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483" name="正方形/長方形 482"/>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84" name="テキスト ボックス 48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85" name="直線コネクタ 48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486" name="直線コネクタ 48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487" name="テキスト ボックス 48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488" name="直線コネクタ 48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489" name="テキスト ボックス 48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490" name="直線コネクタ 48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491" name="テキスト ボックス 49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492" name="直線コネクタ 49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493" name="テキスト ボックス 49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494" name="直線コネクタ 49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495" name="テキスト ボックス 49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96" name="直線コネクタ 49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97" name="テキスト ボックス 49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498" name="【庁舎】&#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71628</xdr:rowOff>
    </xdr:from>
    <xdr:to>
      <xdr:col>32</xdr:col>
      <xdr:colOff>186689</xdr:colOff>
      <xdr:row>108</xdr:row>
      <xdr:rowOff>87630</xdr:rowOff>
    </xdr:to>
    <xdr:cxnSp macro="">
      <xdr:nvCxnSpPr>
        <xdr:cNvPr id="499" name="直線コネクタ 498"/>
        <xdr:cNvCxnSpPr/>
      </xdr:nvCxnSpPr>
      <xdr:spPr>
        <a:xfrm flipV="1">
          <a:off x="22160864" y="17388078"/>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91457</xdr:rowOff>
    </xdr:from>
    <xdr:ext cx="469744" cy="259045"/>
    <xdr:sp macro="" textlink="">
      <xdr:nvSpPr>
        <xdr:cNvPr id="500" name="【庁舎】&#10;一人当たり面積最小値テキスト"/>
        <xdr:cNvSpPr txBox="1"/>
      </xdr:nvSpPr>
      <xdr:spPr>
        <a:xfrm>
          <a:off x="22250400" y="1860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0.170</a:t>
          </a:r>
          <a:endParaRPr kumimoji="1" lang="ja-JP" altLang="en-US" sz="1000" b="1">
            <a:latin typeface="ＭＳ Ｐゴシック"/>
          </a:endParaRPr>
        </a:p>
      </xdr:txBody>
    </xdr:sp>
    <xdr:clientData/>
  </xdr:oneCellAnchor>
  <xdr:twoCellAnchor>
    <xdr:from>
      <xdr:col>32</xdr:col>
      <xdr:colOff>98425</xdr:colOff>
      <xdr:row>108</xdr:row>
      <xdr:rowOff>87630</xdr:rowOff>
    </xdr:from>
    <xdr:to>
      <xdr:col>32</xdr:col>
      <xdr:colOff>276225</xdr:colOff>
      <xdr:row>108</xdr:row>
      <xdr:rowOff>87630</xdr:rowOff>
    </xdr:to>
    <xdr:cxnSp macro="">
      <xdr:nvCxnSpPr>
        <xdr:cNvPr id="501" name="直線コネクタ 500"/>
        <xdr:cNvCxnSpPr/>
      </xdr:nvCxnSpPr>
      <xdr:spPr>
        <a:xfrm>
          <a:off x="22072600" y="1860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18305</xdr:rowOff>
    </xdr:from>
    <xdr:ext cx="469744" cy="259045"/>
    <xdr:sp macro="" textlink="">
      <xdr:nvSpPr>
        <xdr:cNvPr id="502" name="【庁舎】&#10;一人当たり面積最大値テキスト"/>
        <xdr:cNvSpPr txBox="1"/>
      </xdr:nvSpPr>
      <xdr:spPr>
        <a:xfrm>
          <a:off x="22250400" y="1716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3.362</a:t>
          </a:r>
          <a:endParaRPr kumimoji="1" lang="ja-JP" altLang="en-US" sz="1000" b="1">
            <a:latin typeface="ＭＳ Ｐゴシック"/>
          </a:endParaRPr>
        </a:p>
      </xdr:txBody>
    </xdr:sp>
    <xdr:clientData/>
  </xdr:oneCellAnchor>
  <xdr:twoCellAnchor>
    <xdr:from>
      <xdr:col>32</xdr:col>
      <xdr:colOff>98425</xdr:colOff>
      <xdr:row>101</xdr:row>
      <xdr:rowOff>71628</xdr:rowOff>
    </xdr:from>
    <xdr:to>
      <xdr:col>32</xdr:col>
      <xdr:colOff>276225</xdr:colOff>
      <xdr:row>101</xdr:row>
      <xdr:rowOff>71628</xdr:rowOff>
    </xdr:to>
    <xdr:cxnSp macro="">
      <xdr:nvCxnSpPr>
        <xdr:cNvPr id="503" name="直線コネクタ 502"/>
        <xdr:cNvCxnSpPr/>
      </xdr:nvCxnSpPr>
      <xdr:spPr>
        <a:xfrm>
          <a:off x="22072600" y="1738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133239</xdr:rowOff>
    </xdr:from>
    <xdr:ext cx="469744" cy="259045"/>
    <xdr:sp macro="" textlink="">
      <xdr:nvSpPr>
        <xdr:cNvPr id="504" name="【庁舎】&#10;一人当たり面積平均値テキスト"/>
        <xdr:cNvSpPr txBox="1"/>
      </xdr:nvSpPr>
      <xdr:spPr>
        <a:xfrm>
          <a:off x="22250400" y="18135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0.877</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110362</xdr:rowOff>
    </xdr:from>
    <xdr:to>
      <xdr:col>32</xdr:col>
      <xdr:colOff>238125</xdr:colOff>
      <xdr:row>107</xdr:row>
      <xdr:rowOff>40512</xdr:rowOff>
    </xdr:to>
    <xdr:sp macro="" textlink="">
      <xdr:nvSpPr>
        <xdr:cNvPr id="505" name="フローチャート : 判断 504"/>
        <xdr:cNvSpPr/>
      </xdr:nvSpPr>
      <xdr:spPr>
        <a:xfrm>
          <a:off x="22110700" y="1828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06" name="テキスト ボックス 50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07" name="テキスト ボックス 50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08" name="テキスト ボックス 50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09" name="テキスト ボックス 50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10" name="テキスト ボックス 50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107</xdr:row>
      <xdr:rowOff>17018</xdr:rowOff>
    </xdr:from>
    <xdr:to>
      <xdr:col>32</xdr:col>
      <xdr:colOff>238125</xdr:colOff>
      <xdr:row>107</xdr:row>
      <xdr:rowOff>118618</xdr:rowOff>
    </xdr:to>
    <xdr:sp macro="" textlink="">
      <xdr:nvSpPr>
        <xdr:cNvPr id="511" name="円/楕円 510"/>
        <xdr:cNvSpPr/>
      </xdr:nvSpPr>
      <xdr:spPr>
        <a:xfrm>
          <a:off x="22110700" y="1836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106</xdr:row>
      <xdr:rowOff>166895</xdr:rowOff>
    </xdr:from>
    <xdr:ext cx="469744" cy="259045"/>
    <xdr:sp macro="" textlink="">
      <xdr:nvSpPr>
        <xdr:cNvPr id="512" name="【庁舎】&#10;一人当たり面積該当値テキスト"/>
        <xdr:cNvSpPr txBox="1"/>
      </xdr:nvSpPr>
      <xdr:spPr>
        <a:xfrm>
          <a:off x="22250400" y="18340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0.672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513" name="正方形/長方形 51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14" name="正方形/長方形 51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515" name="テキスト ボックス 51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mj-ea"/>
              <a:ea typeface="+mj-ea"/>
            </a:rPr>
            <a:t>図書館については、平成</a:t>
          </a:r>
          <a:r>
            <a:rPr kumimoji="1" lang="en-US" altLang="ja-JP" sz="1200">
              <a:latin typeface="+mj-ea"/>
              <a:ea typeface="+mj-ea"/>
            </a:rPr>
            <a:t>25</a:t>
          </a:r>
          <a:r>
            <a:rPr kumimoji="1" lang="ja-JP" altLang="en-US" sz="1200">
              <a:latin typeface="+mj-ea"/>
              <a:ea typeface="+mj-ea"/>
            </a:rPr>
            <a:t>年度に</a:t>
          </a:r>
          <a:r>
            <a:rPr lang="ja-JP" altLang="en-US" sz="1200" b="0" i="0" u="none" strike="noStrike" baseline="0" smtClean="0">
              <a:solidFill>
                <a:schemeClr val="dk1"/>
              </a:solidFill>
              <a:latin typeface="+mj-ea"/>
              <a:ea typeface="+mj-ea"/>
              <a:cs typeface="+mn-cs"/>
            </a:rPr>
            <a:t>老朽化していた図書館と総合体育館を複合化したが、施設を新設したのではなく、既存の総合体育館施設内の一部を図書館としたことから、有形固定資産減価償却率が高くなっている。</a:t>
          </a:r>
          <a:endParaRPr lang="en-US" altLang="ja-JP" sz="1200" b="0" i="0" u="none" strike="noStrike" baseline="0" smtClean="0">
            <a:solidFill>
              <a:schemeClr val="dk1"/>
            </a:solidFill>
            <a:latin typeface="+mj-ea"/>
            <a:ea typeface="+mj-ea"/>
            <a:cs typeface="+mn-cs"/>
          </a:endParaRPr>
        </a:p>
        <a:p>
          <a:r>
            <a:rPr lang="ja-JP" altLang="en-US" sz="1200" b="0" i="0" u="none" strike="noStrike" baseline="0" smtClean="0">
              <a:solidFill>
                <a:schemeClr val="dk1"/>
              </a:solidFill>
              <a:latin typeface="+mj-ea"/>
              <a:ea typeface="+mj-ea"/>
              <a:cs typeface="+mn-cs"/>
            </a:rPr>
            <a:t>総合体育館は、暖房照明給湯設備更新工事（</a:t>
          </a:r>
          <a:r>
            <a:rPr lang="ja-JP" altLang="ja-JP" sz="1200" b="0" i="0" baseline="0">
              <a:solidFill>
                <a:schemeClr val="dk1"/>
              </a:solidFill>
              <a:effectLst/>
              <a:latin typeface="+mn-lt"/>
              <a:ea typeface="+mn-ea"/>
              <a:cs typeface="+mn-cs"/>
            </a:rPr>
            <a:t>平成</a:t>
          </a:r>
          <a:r>
            <a:rPr lang="en-US" altLang="ja-JP" sz="1200" b="0" i="0" baseline="0">
              <a:solidFill>
                <a:schemeClr val="dk1"/>
              </a:solidFill>
              <a:effectLst/>
              <a:latin typeface="+mn-lt"/>
              <a:ea typeface="+mn-ea"/>
              <a:cs typeface="+mn-cs"/>
            </a:rPr>
            <a:t>25</a:t>
          </a:r>
          <a:r>
            <a:rPr lang="ja-JP" altLang="ja-JP" sz="1200" b="0" i="0" baseline="0">
              <a:solidFill>
                <a:schemeClr val="dk1"/>
              </a:solidFill>
              <a:effectLst/>
              <a:latin typeface="+mn-lt"/>
              <a:ea typeface="+mn-ea"/>
              <a:cs typeface="+mn-cs"/>
            </a:rPr>
            <a:t>・</a:t>
          </a:r>
          <a:r>
            <a:rPr lang="en-US" altLang="ja-JP" sz="1200" b="0" i="0" baseline="0">
              <a:solidFill>
                <a:schemeClr val="dk1"/>
              </a:solidFill>
              <a:effectLst/>
              <a:latin typeface="+mn-lt"/>
              <a:ea typeface="+mn-ea"/>
              <a:cs typeface="+mn-cs"/>
            </a:rPr>
            <a:t>26</a:t>
          </a:r>
          <a:r>
            <a:rPr lang="ja-JP" altLang="ja-JP" sz="1200" b="0" i="0" baseline="0">
              <a:solidFill>
                <a:schemeClr val="dk1"/>
              </a:solidFill>
              <a:effectLst/>
              <a:latin typeface="+mn-lt"/>
              <a:ea typeface="+mn-ea"/>
              <a:cs typeface="+mn-cs"/>
            </a:rPr>
            <a:t>年度</a:t>
          </a:r>
          <a:r>
            <a:rPr lang="ja-JP" altLang="en-US" sz="1200" b="0" i="0" baseline="0">
              <a:solidFill>
                <a:schemeClr val="dk1"/>
              </a:solidFill>
              <a:effectLst/>
              <a:latin typeface="+mn-lt"/>
              <a:ea typeface="+mn-ea"/>
              <a:cs typeface="+mn-cs"/>
            </a:rPr>
            <a:t>）</a:t>
          </a:r>
          <a:r>
            <a:rPr lang="ja-JP" altLang="en-US" sz="1200" b="0" i="0" u="none" strike="noStrike" baseline="0" smtClean="0">
              <a:solidFill>
                <a:schemeClr val="dk1"/>
              </a:solidFill>
              <a:latin typeface="+mj-ea"/>
              <a:ea typeface="+mj-ea"/>
              <a:cs typeface="+mn-cs"/>
            </a:rPr>
            <a:t>、総合体育館アリーナ床改修工事</a:t>
          </a:r>
          <a:r>
            <a:rPr lang="ja-JP" altLang="ja-JP" sz="1200" b="0" i="0" baseline="0">
              <a:solidFill>
                <a:schemeClr val="dk1"/>
              </a:solidFill>
              <a:effectLst/>
              <a:latin typeface="+mn-lt"/>
              <a:ea typeface="+mn-ea"/>
              <a:cs typeface="+mn-cs"/>
            </a:rPr>
            <a:t>（平成</a:t>
          </a:r>
          <a:r>
            <a:rPr lang="en-US" altLang="ja-JP" sz="1200" b="0" i="0" baseline="0">
              <a:solidFill>
                <a:schemeClr val="dk1"/>
              </a:solidFill>
              <a:effectLst/>
              <a:latin typeface="+mn-lt"/>
              <a:ea typeface="+mn-ea"/>
              <a:cs typeface="+mn-cs"/>
            </a:rPr>
            <a:t>26</a:t>
          </a:r>
          <a:r>
            <a:rPr lang="ja-JP" altLang="ja-JP" sz="1200" b="0" i="0" baseline="0">
              <a:solidFill>
                <a:schemeClr val="dk1"/>
              </a:solidFill>
              <a:effectLst/>
              <a:latin typeface="+mn-lt"/>
              <a:ea typeface="+mn-ea"/>
              <a:cs typeface="+mn-cs"/>
            </a:rPr>
            <a:t>年度）、</a:t>
          </a:r>
          <a:r>
            <a:rPr lang="ja-JP" altLang="en-US" sz="1200" b="0" i="0" baseline="0">
              <a:solidFill>
                <a:schemeClr val="dk1"/>
              </a:solidFill>
              <a:effectLst/>
              <a:latin typeface="+mn-lt"/>
              <a:ea typeface="+mn-ea"/>
              <a:cs typeface="+mn-cs"/>
            </a:rPr>
            <a:t>総合体育館・図書館屋上防水外壁防水更新工事</a:t>
          </a:r>
          <a:r>
            <a:rPr lang="ja-JP" altLang="ja-JP" sz="1200" b="0" i="0" baseline="0">
              <a:solidFill>
                <a:schemeClr val="dk1"/>
              </a:solidFill>
              <a:effectLst/>
              <a:latin typeface="+mn-lt"/>
              <a:ea typeface="+mn-ea"/>
              <a:cs typeface="+mn-cs"/>
            </a:rPr>
            <a:t>（平成</a:t>
          </a:r>
          <a:r>
            <a:rPr lang="en-US" altLang="ja-JP" sz="1200" b="0" i="0" baseline="0">
              <a:solidFill>
                <a:schemeClr val="dk1"/>
              </a:solidFill>
              <a:effectLst/>
              <a:latin typeface="+mn-lt"/>
              <a:ea typeface="+mn-ea"/>
              <a:cs typeface="+mn-cs"/>
            </a:rPr>
            <a:t>26</a:t>
          </a:r>
          <a:r>
            <a:rPr lang="ja-JP" altLang="en-US" sz="1200" b="0" i="0" baseline="0">
              <a:solidFill>
                <a:schemeClr val="dk1"/>
              </a:solidFill>
              <a:effectLst/>
              <a:latin typeface="+mn-lt"/>
              <a:ea typeface="+mn-ea"/>
              <a:cs typeface="+mn-cs"/>
            </a:rPr>
            <a:t>・</a:t>
          </a:r>
          <a:r>
            <a:rPr lang="en-US" altLang="ja-JP" sz="1200" b="0" i="0" baseline="0">
              <a:solidFill>
                <a:schemeClr val="dk1"/>
              </a:solidFill>
              <a:effectLst/>
              <a:latin typeface="+mn-lt"/>
              <a:ea typeface="+mn-ea"/>
              <a:cs typeface="+mn-cs"/>
            </a:rPr>
            <a:t>27</a:t>
          </a:r>
          <a:r>
            <a:rPr lang="ja-JP" altLang="ja-JP" sz="1200" b="0" i="0" baseline="0">
              <a:solidFill>
                <a:schemeClr val="dk1"/>
              </a:solidFill>
              <a:effectLst/>
              <a:latin typeface="+mn-lt"/>
              <a:ea typeface="+mn-ea"/>
              <a:cs typeface="+mn-cs"/>
            </a:rPr>
            <a:t>年度）</a:t>
          </a:r>
          <a:r>
            <a:rPr lang="ja-JP" altLang="en-US" sz="1200" b="0" i="0" baseline="0">
              <a:solidFill>
                <a:schemeClr val="dk1"/>
              </a:solidFill>
              <a:effectLst/>
              <a:latin typeface="+mn-lt"/>
              <a:ea typeface="+mn-ea"/>
              <a:cs typeface="+mn-cs"/>
            </a:rPr>
            <a:t>を実施し、長寿命化対策を行っているため、</a:t>
          </a:r>
          <a:r>
            <a:rPr lang="ja-JP" altLang="en-US" sz="1200" b="0" i="0" u="none" strike="noStrike" baseline="0" smtClean="0">
              <a:solidFill>
                <a:schemeClr val="dk1"/>
              </a:solidFill>
              <a:latin typeface="+mn-lt"/>
              <a:ea typeface="+mn-ea"/>
              <a:cs typeface="+mn-cs"/>
            </a:rPr>
            <a:t>使用する上での問題はない。 </a:t>
          </a:r>
          <a:endParaRPr kumimoji="1" lang="ja-JP" altLang="en-US" sz="1100">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北海道池田町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7,135
7,123
371.79
7,469,299
7,232,800
223,557
3,947,451
8,145,150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113.5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48/107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指数の変動は横ばいであるが、</a:t>
          </a:r>
          <a:r>
            <a:rPr kumimoji="1" lang="ja-JP" altLang="en-US" sz="1100">
              <a:solidFill>
                <a:schemeClr val="dk1"/>
              </a:solidFill>
              <a:effectLst/>
              <a:latin typeface="+mn-lt"/>
              <a:ea typeface="+mn-ea"/>
              <a:cs typeface="+mn-cs"/>
            </a:rPr>
            <a:t>町民税の法人税割は設備工事、飲食料品卸売業の業績不振、事務所数の減少による現年分法人税割の減となっている。また、固定資産</a:t>
          </a:r>
          <a:r>
            <a:rPr kumimoji="1" lang="ja-JP" altLang="ja-JP" sz="1100">
              <a:solidFill>
                <a:schemeClr val="dk1"/>
              </a:solidFill>
              <a:effectLst/>
              <a:latin typeface="+mn-lt"/>
              <a:ea typeface="+mn-ea"/>
              <a:cs typeface="+mn-cs"/>
            </a:rPr>
            <a:t>税の</a:t>
          </a:r>
          <a:r>
            <a:rPr kumimoji="1" lang="ja-JP" altLang="en-US" sz="1100">
              <a:solidFill>
                <a:schemeClr val="dk1"/>
              </a:solidFill>
              <a:effectLst/>
              <a:latin typeface="+mn-lt"/>
              <a:ea typeface="+mn-ea"/>
              <a:cs typeface="+mn-cs"/>
            </a:rPr>
            <a:t>家屋</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概調平均価格の</a:t>
          </a:r>
          <a:r>
            <a:rPr kumimoji="1" lang="ja-JP" altLang="ja-JP" sz="1100">
              <a:solidFill>
                <a:schemeClr val="dk1"/>
              </a:solidFill>
              <a:effectLst/>
              <a:latin typeface="+mn-lt"/>
              <a:ea typeface="+mn-ea"/>
              <a:cs typeface="+mn-cs"/>
            </a:rPr>
            <a:t>減少による減となっている。単年度の数値に関しては平成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年度はやや</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例年ほぼ横ばいの変動</a:t>
          </a:r>
          <a:r>
            <a:rPr kumimoji="1" lang="ja-JP" altLang="ja-JP" sz="1100">
              <a:solidFill>
                <a:schemeClr val="dk1"/>
              </a:solidFill>
              <a:effectLst/>
              <a:latin typeface="+mn-lt"/>
              <a:ea typeface="+mn-ea"/>
              <a:cs typeface="+mn-cs"/>
            </a:rPr>
            <a:t>である（平成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0.215</a:t>
          </a:r>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0.212</a:t>
          </a:r>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0.224</a:t>
          </a:r>
          <a:r>
            <a:rPr kumimoji="1" lang="ja-JP" altLang="en-US"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0.220</a:t>
          </a:r>
          <a:r>
            <a:rPr kumimoji="1" lang="ja-JP" altLang="ja-JP" sz="1100">
              <a:solidFill>
                <a:schemeClr val="dk1"/>
              </a:solidFill>
              <a:effectLst/>
              <a:latin typeface="+mn-lt"/>
              <a:ea typeface="+mn-ea"/>
              <a:cs typeface="+mn-cs"/>
            </a:rPr>
            <a:t>）。人口の減少や経済不況の時代背景の中、自主財源総額の大幅な底上げは困難であるが、税の滞納処分の強化や十勝市町村税滞納整理機構との連携等により、徴収率の向上に向けた取り組みを続けていく。</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36286</xdr:rowOff>
    </xdr:from>
    <xdr:to>
      <xdr:col>7</xdr:col>
      <xdr:colOff>152400</xdr:colOff>
      <xdr:row>44</xdr:row>
      <xdr:rowOff>113393</xdr:rowOff>
    </xdr:to>
    <xdr:cxnSp macro="">
      <xdr:nvCxnSpPr>
        <xdr:cNvPr id="64" name="直線コネクタ 63"/>
        <xdr:cNvCxnSpPr/>
      </xdr:nvCxnSpPr>
      <xdr:spPr>
        <a:xfrm flipV="1">
          <a:off x="4953000" y="6037036"/>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85470</xdr:rowOff>
    </xdr:from>
    <xdr:ext cx="762000" cy="259045"/>
    <xdr:sp macro="" textlink="">
      <xdr:nvSpPr>
        <xdr:cNvPr id="65"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113393</xdr:rowOff>
    </xdr:from>
    <xdr:to>
      <xdr:col>7</xdr:col>
      <xdr:colOff>241300</xdr:colOff>
      <xdr:row>44</xdr:row>
      <xdr:rowOff>113393</xdr:rowOff>
    </xdr:to>
    <xdr:cxnSp macro="">
      <xdr:nvCxnSpPr>
        <xdr:cNvPr id="66" name="直線コネクタ 65"/>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122663</xdr:rowOff>
    </xdr:from>
    <xdr:ext cx="762000" cy="259045"/>
    <xdr:sp macro="" textlink="">
      <xdr:nvSpPr>
        <xdr:cNvPr id="67" name="財政力最大値テキスト"/>
        <xdr:cNvSpPr txBox="1"/>
      </xdr:nvSpPr>
      <xdr:spPr>
        <a:xfrm>
          <a:off x="5041900" y="578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36286</xdr:rowOff>
    </xdr:from>
    <xdr:to>
      <xdr:col>7</xdr:col>
      <xdr:colOff>241300</xdr:colOff>
      <xdr:row>35</xdr:row>
      <xdr:rowOff>36286</xdr:rowOff>
    </xdr:to>
    <xdr:cxnSp macro="">
      <xdr:nvCxnSpPr>
        <xdr:cNvPr id="68" name="直線コネクタ 67"/>
        <xdr:cNvCxnSpPr/>
      </xdr:nvCxnSpPr>
      <xdr:spPr>
        <a:xfrm>
          <a:off x="4864100" y="6037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95250</xdr:rowOff>
    </xdr:from>
    <xdr:to>
      <xdr:col>7</xdr:col>
      <xdr:colOff>152400</xdr:colOff>
      <xdr:row>43</xdr:row>
      <xdr:rowOff>95250</xdr:rowOff>
    </xdr:to>
    <xdr:cxnSp macro="">
      <xdr:nvCxnSpPr>
        <xdr:cNvPr id="69" name="直線コネクタ 68"/>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9270</xdr:rowOff>
    </xdr:from>
    <xdr:ext cx="762000" cy="259045"/>
    <xdr:sp macro="" textlink="">
      <xdr:nvSpPr>
        <xdr:cNvPr id="70" name="財政力平均値テキスト"/>
        <xdr:cNvSpPr txBox="1"/>
      </xdr:nvSpPr>
      <xdr:spPr>
        <a:xfrm>
          <a:off x="5041900" y="7210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164193</xdr:rowOff>
    </xdr:from>
    <xdr:to>
      <xdr:col>7</xdr:col>
      <xdr:colOff>203200</xdr:colOff>
      <xdr:row>43</xdr:row>
      <xdr:rowOff>94343</xdr:rowOff>
    </xdr:to>
    <xdr:sp macro="" textlink="">
      <xdr:nvSpPr>
        <xdr:cNvPr id="71" name="フローチャート : 判断 70"/>
        <xdr:cNvSpPr/>
      </xdr:nvSpPr>
      <xdr:spPr>
        <a:xfrm>
          <a:off x="49022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95250</xdr:rowOff>
    </xdr:from>
    <xdr:to>
      <xdr:col>6</xdr:col>
      <xdr:colOff>0</xdr:colOff>
      <xdr:row>43</xdr:row>
      <xdr:rowOff>95250</xdr:rowOff>
    </xdr:to>
    <xdr:cxnSp macro="">
      <xdr:nvCxnSpPr>
        <xdr:cNvPr id="72" name="直線コネクタ 71"/>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27215</xdr:rowOff>
    </xdr:from>
    <xdr:to>
      <xdr:col>6</xdr:col>
      <xdr:colOff>50800</xdr:colOff>
      <xdr:row>43</xdr:row>
      <xdr:rowOff>128815</xdr:rowOff>
    </xdr:to>
    <xdr:sp macro="" textlink="">
      <xdr:nvSpPr>
        <xdr:cNvPr id="73" name="フローチャート : 判断 72"/>
        <xdr:cNvSpPr/>
      </xdr:nvSpPr>
      <xdr:spPr>
        <a:xfrm>
          <a:off x="4064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138992</xdr:rowOff>
    </xdr:from>
    <xdr:ext cx="736600" cy="259045"/>
    <xdr:sp macro="" textlink="">
      <xdr:nvSpPr>
        <xdr:cNvPr id="74" name="テキスト ボックス 73"/>
        <xdr:cNvSpPr txBox="1"/>
      </xdr:nvSpPr>
      <xdr:spPr>
        <a:xfrm>
          <a:off x="3733800" y="7168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95250</xdr:rowOff>
    </xdr:from>
    <xdr:to>
      <xdr:col>4</xdr:col>
      <xdr:colOff>482600</xdr:colOff>
      <xdr:row>43</xdr:row>
      <xdr:rowOff>95250</xdr:rowOff>
    </xdr:to>
    <xdr:cxnSp macro="">
      <xdr:nvCxnSpPr>
        <xdr:cNvPr id="75" name="直線コネクタ 74"/>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9978</xdr:rowOff>
    </xdr:from>
    <xdr:to>
      <xdr:col>4</xdr:col>
      <xdr:colOff>533400</xdr:colOff>
      <xdr:row>43</xdr:row>
      <xdr:rowOff>111578</xdr:rowOff>
    </xdr:to>
    <xdr:sp macro="" textlink="">
      <xdr:nvSpPr>
        <xdr:cNvPr id="76" name="フローチャート : 判断 75"/>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121755</xdr:rowOff>
    </xdr:from>
    <xdr:ext cx="762000" cy="259045"/>
    <xdr:sp macro="" textlink="">
      <xdr:nvSpPr>
        <xdr:cNvPr id="77" name="テキスト ボックス 76"/>
        <xdr:cNvSpPr txBox="1"/>
      </xdr:nvSpPr>
      <xdr:spPr>
        <a:xfrm>
          <a:off x="2844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95250</xdr:rowOff>
    </xdr:from>
    <xdr:to>
      <xdr:col>3</xdr:col>
      <xdr:colOff>279400</xdr:colOff>
      <xdr:row>43</xdr:row>
      <xdr:rowOff>95250</xdr:rowOff>
    </xdr:to>
    <xdr:cxnSp macro="">
      <xdr:nvCxnSpPr>
        <xdr:cNvPr id="78" name="直線コネクタ 77"/>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9" name="フローチャート : 判断 78"/>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121755</xdr:rowOff>
    </xdr:from>
    <xdr:ext cx="762000" cy="259045"/>
    <xdr:sp macro="" textlink="">
      <xdr:nvSpPr>
        <xdr:cNvPr id="80" name="テキスト ボックス 79"/>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164193</xdr:rowOff>
    </xdr:from>
    <xdr:to>
      <xdr:col>2</xdr:col>
      <xdr:colOff>127000</xdr:colOff>
      <xdr:row>43</xdr:row>
      <xdr:rowOff>94343</xdr:rowOff>
    </xdr:to>
    <xdr:sp macro="" textlink="">
      <xdr:nvSpPr>
        <xdr:cNvPr id="81" name="フローチャート : 判断 80"/>
        <xdr:cNvSpPr/>
      </xdr:nvSpPr>
      <xdr:spPr>
        <a:xfrm>
          <a:off x="1397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104520</xdr:rowOff>
    </xdr:from>
    <xdr:ext cx="762000" cy="259045"/>
    <xdr:sp macro="" textlink="">
      <xdr:nvSpPr>
        <xdr:cNvPr id="82" name="テキスト ボックス 81"/>
        <xdr:cNvSpPr txBox="1"/>
      </xdr:nvSpPr>
      <xdr:spPr>
        <a:xfrm>
          <a:off x="1066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88" name="円/楕円 87"/>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16527</xdr:rowOff>
    </xdr:from>
    <xdr:ext cx="762000" cy="259045"/>
    <xdr:sp macro="" textlink="">
      <xdr:nvSpPr>
        <xdr:cNvPr id="89"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44450</xdr:rowOff>
    </xdr:from>
    <xdr:to>
      <xdr:col>6</xdr:col>
      <xdr:colOff>50800</xdr:colOff>
      <xdr:row>43</xdr:row>
      <xdr:rowOff>146050</xdr:rowOff>
    </xdr:to>
    <xdr:sp macro="" textlink="">
      <xdr:nvSpPr>
        <xdr:cNvPr id="90" name="円/楕円 89"/>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91" name="テキスト ボックス 90"/>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44450</xdr:rowOff>
    </xdr:from>
    <xdr:to>
      <xdr:col>4</xdr:col>
      <xdr:colOff>533400</xdr:colOff>
      <xdr:row>43</xdr:row>
      <xdr:rowOff>146050</xdr:rowOff>
    </xdr:to>
    <xdr:sp macro="" textlink="">
      <xdr:nvSpPr>
        <xdr:cNvPr id="92" name="円/楕円 91"/>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130827</xdr:rowOff>
    </xdr:from>
    <xdr:ext cx="762000" cy="259045"/>
    <xdr:sp macro="" textlink="">
      <xdr:nvSpPr>
        <xdr:cNvPr id="93" name="テキスト ボックス 92"/>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44450</xdr:rowOff>
    </xdr:from>
    <xdr:to>
      <xdr:col>3</xdr:col>
      <xdr:colOff>330200</xdr:colOff>
      <xdr:row>43</xdr:row>
      <xdr:rowOff>146050</xdr:rowOff>
    </xdr:to>
    <xdr:sp macro="" textlink="">
      <xdr:nvSpPr>
        <xdr:cNvPr id="94" name="円/楕円 93"/>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130827</xdr:rowOff>
    </xdr:from>
    <xdr:ext cx="762000" cy="259045"/>
    <xdr:sp macro="" textlink="">
      <xdr:nvSpPr>
        <xdr:cNvPr id="95" name="テキスト ボックス 94"/>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44450</xdr:rowOff>
    </xdr:from>
    <xdr:to>
      <xdr:col>2</xdr:col>
      <xdr:colOff>127000</xdr:colOff>
      <xdr:row>43</xdr:row>
      <xdr:rowOff>146050</xdr:rowOff>
    </xdr:to>
    <xdr:sp macro="" textlink="">
      <xdr:nvSpPr>
        <xdr:cNvPr id="96" name="円/楕円 95"/>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130827</xdr:rowOff>
    </xdr:from>
    <xdr:ext cx="762000" cy="259045"/>
    <xdr:sp macro="" textlink="">
      <xdr:nvSpPr>
        <xdr:cNvPr id="97" name="テキスト ボックス 96"/>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46/107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行財政改革の推進や職員数の減少等による人件費の減額及び高利債の借換・新発債発行の抑制等による公債費の減額等及び、主な町の経常的な経費であった病院事業会計への繰出金が平成</a:t>
          </a:r>
          <a:r>
            <a:rPr kumimoji="1" lang="en-US" altLang="ja-JP" sz="1000">
              <a:solidFill>
                <a:schemeClr val="dk1"/>
              </a:solidFill>
              <a:effectLst/>
              <a:latin typeface="+mn-lt"/>
              <a:ea typeface="+mn-ea"/>
              <a:cs typeface="+mn-cs"/>
            </a:rPr>
            <a:t>23</a:t>
          </a:r>
          <a:r>
            <a:rPr kumimoji="1" lang="ja-JP" altLang="ja-JP" sz="1000">
              <a:solidFill>
                <a:schemeClr val="dk1"/>
              </a:solidFill>
              <a:effectLst/>
              <a:latin typeface="+mn-lt"/>
              <a:ea typeface="+mn-ea"/>
              <a:cs typeface="+mn-cs"/>
            </a:rPr>
            <a:t>年</a:t>
          </a:r>
          <a:r>
            <a:rPr kumimoji="1" lang="en-US" altLang="ja-JP" sz="1000">
              <a:solidFill>
                <a:schemeClr val="dk1"/>
              </a:solidFill>
              <a:effectLst/>
              <a:latin typeface="+mn-lt"/>
              <a:ea typeface="+mn-ea"/>
              <a:cs typeface="+mn-cs"/>
            </a:rPr>
            <a:t>10</a:t>
          </a:r>
          <a:r>
            <a:rPr kumimoji="1" lang="ja-JP" altLang="ja-JP" sz="1000">
              <a:solidFill>
                <a:schemeClr val="dk1"/>
              </a:solidFill>
              <a:effectLst/>
              <a:latin typeface="+mn-lt"/>
              <a:ea typeface="+mn-ea"/>
              <a:cs typeface="+mn-cs"/>
            </a:rPr>
            <a:t>月に指定管理者制度を導入し、病院会計に対する繰出金の縮減に努めていることにより、平成</a:t>
          </a:r>
          <a:r>
            <a:rPr kumimoji="1" lang="en-US" altLang="ja-JP" sz="1000">
              <a:solidFill>
                <a:schemeClr val="dk1"/>
              </a:solidFill>
              <a:effectLst/>
              <a:latin typeface="+mn-lt"/>
              <a:ea typeface="+mn-ea"/>
              <a:cs typeface="+mn-cs"/>
            </a:rPr>
            <a:t>19</a:t>
          </a:r>
          <a:r>
            <a:rPr kumimoji="1" lang="ja-JP" altLang="ja-JP" sz="1000">
              <a:solidFill>
                <a:schemeClr val="dk1"/>
              </a:solidFill>
              <a:effectLst/>
              <a:latin typeface="+mn-lt"/>
              <a:ea typeface="+mn-ea"/>
              <a:cs typeface="+mn-cs"/>
            </a:rPr>
            <a:t>年度以降は比率が減少していた。しかし、平成</a:t>
          </a:r>
          <a:r>
            <a:rPr kumimoji="1" lang="en-US" altLang="ja-JP" sz="1000">
              <a:solidFill>
                <a:schemeClr val="dk1"/>
              </a:solidFill>
              <a:effectLst/>
              <a:latin typeface="+mn-lt"/>
              <a:ea typeface="+mn-ea"/>
              <a:cs typeface="+mn-cs"/>
            </a:rPr>
            <a:t>27</a:t>
          </a:r>
          <a:r>
            <a:rPr kumimoji="1" lang="ja-JP" altLang="ja-JP" sz="1000">
              <a:solidFill>
                <a:schemeClr val="dk1"/>
              </a:solidFill>
              <a:effectLst/>
              <a:latin typeface="+mn-lt"/>
              <a:ea typeface="+mn-ea"/>
              <a:cs typeface="+mn-cs"/>
            </a:rPr>
            <a:t>年度については</a:t>
          </a:r>
          <a:r>
            <a:rPr kumimoji="1" lang="ja-JP" altLang="en-US" sz="1000">
              <a:solidFill>
                <a:schemeClr val="dk1"/>
              </a:solidFill>
              <a:effectLst/>
              <a:latin typeface="+mn-lt"/>
              <a:ea typeface="+mn-ea"/>
              <a:cs typeface="+mn-cs"/>
            </a:rPr>
            <a:t>、</a:t>
          </a:r>
          <a:r>
            <a:rPr lang="ja-JP" altLang="en-US" sz="1000" b="0" i="0" u="none" strike="noStrike" baseline="0" smtClean="0">
              <a:solidFill>
                <a:schemeClr val="dk1"/>
              </a:solidFill>
              <a:latin typeface="+mn-lt"/>
              <a:ea typeface="+mn-ea"/>
              <a:cs typeface="+mn-cs"/>
            </a:rPr>
            <a:t>前年度と同率の</a:t>
          </a:r>
          <a:r>
            <a:rPr lang="en-US" altLang="ja-JP" sz="1000" b="0" i="0" u="none" strike="noStrike" baseline="0" smtClean="0">
              <a:solidFill>
                <a:schemeClr val="dk1"/>
              </a:solidFill>
              <a:latin typeface="+mn-lt"/>
              <a:ea typeface="+mn-ea"/>
              <a:cs typeface="+mn-cs"/>
            </a:rPr>
            <a:t>81.5</a:t>
          </a:r>
          <a:r>
            <a:rPr lang="ja-JP" altLang="en-US" sz="1000" b="0" i="0" u="none" strike="noStrike" baseline="0" smtClean="0">
              <a:solidFill>
                <a:schemeClr val="dk1"/>
              </a:solidFill>
              <a:latin typeface="+mn-lt"/>
              <a:ea typeface="+mn-ea"/>
              <a:cs typeface="+mn-cs"/>
            </a:rPr>
            <a:t>％（平成</a:t>
          </a:r>
          <a:r>
            <a:rPr lang="en-US" altLang="ja-JP" sz="1000" b="0" i="0" u="none" strike="noStrike" baseline="0" smtClean="0">
              <a:solidFill>
                <a:schemeClr val="dk1"/>
              </a:solidFill>
              <a:latin typeface="+mn-lt"/>
              <a:ea typeface="+mn-ea"/>
              <a:cs typeface="+mn-cs"/>
            </a:rPr>
            <a:t>26</a:t>
          </a:r>
          <a:r>
            <a:rPr lang="ja-JP" altLang="en-US" sz="1000" b="0" i="0" u="none" strike="noStrike" baseline="0" smtClean="0">
              <a:solidFill>
                <a:schemeClr val="dk1"/>
              </a:solidFill>
              <a:latin typeface="+mn-lt"/>
              <a:ea typeface="+mn-ea"/>
              <a:cs typeface="+mn-cs"/>
            </a:rPr>
            <a:t>年度</a:t>
          </a:r>
          <a:r>
            <a:rPr lang="en-US" altLang="ja-JP" sz="1000" b="0" i="0" u="none" strike="noStrike" baseline="0" smtClean="0">
              <a:solidFill>
                <a:schemeClr val="dk1"/>
              </a:solidFill>
              <a:latin typeface="+mn-lt"/>
              <a:ea typeface="+mn-ea"/>
              <a:cs typeface="+mn-cs"/>
            </a:rPr>
            <a:t>81.5</a:t>
          </a:r>
          <a:r>
            <a:rPr lang="ja-JP" altLang="en-US" sz="1000" b="0" i="0" u="none" strike="noStrike" baseline="0" smtClean="0">
              <a:solidFill>
                <a:schemeClr val="dk1"/>
              </a:solidFill>
              <a:latin typeface="+mn-lt"/>
              <a:ea typeface="+mn-ea"/>
              <a:cs typeface="+mn-cs"/>
            </a:rPr>
            <a:t>％）となり、普通交付税、地方消費税交付金等の経常一般財源収入は増加したものの、池田中学校改築事業等において借り入れた、過疎対策事業債に係る元金償還の開始による公債費の増等、経常的な支出も増加したため比率は改善されなかった。</a:t>
          </a:r>
          <a:r>
            <a:rPr kumimoji="1" lang="ja-JP" altLang="ja-JP" sz="1000">
              <a:solidFill>
                <a:schemeClr val="dk1"/>
              </a:solidFill>
              <a:effectLst/>
              <a:latin typeface="+mn-lt"/>
              <a:ea typeface="+mn-ea"/>
              <a:cs typeface="+mn-cs"/>
            </a:rPr>
            <a:t>今後は、引き続き病院会計に係る経費（起債の償還等）を負担しながらも指定管理者と連携を図りながら効率的な病院の運営を目指していくことや、事務事業の見直しを更に進めるとともに、優先度の低い事務事業について計画的に廃止・縮小を進め、経常経費の削減を図る。</a:t>
          </a:r>
          <a:endParaRPr lang="ja-JP" altLang="ja-JP" sz="11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78740</xdr:rowOff>
    </xdr:from>
    <xdr:to>
      <xdr:col>7</xdr:col>
      <xdr:colOff>152400</xdr:colOff>
      <xdr:row>65</xdr:row>
      <xdr:rowOff>167132</xdr:rowOff>
    </xdr:to>
    <xdr:cxnSp macro="">
      <xdr:nvCxnSpPr>
        <xdr:cNvPr id="125" name="直線コネクタ 124"/>
        <xdr:cNvCxnSpPr/>
      </xdr:nvCxnSpPr>
      <xdr:spPr>
        <a:xfrm flipV="1">
          <a:off x="4953000" y="10022840"/>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139209</xdr:rowOff>
    </xdr:from>
    <xdr:ext cx="762000" cy="259045"/>
    <xdr:sp macro="" textlink="">
      <xdr:nvSpPr>
        <xdr:cNvPr id="126" name="財政構造の弾力性最小値テキスト"/>
        <xdr:cNvSpPr txBox="1"/>
      </xdr:nvSpPr>
      <xdr:spPr>
        <a:xfrm>
          <a:off x="5041900" y="1128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7</xdr:col>
      <xdr:colOff>63500</xdr:colOff>
      <xdr:row>65</xdr:row>
      <xdr:rowOff>167132</xdr:rowOff>
    </xdr:from>
    <xdr:to>
      <xdr:col>7</xdr:col>
      <xdr:colOff>241300</xdr:colOff>
      <xdr:row>65</xdr:row>
      <xdr:rowOff>167132</xdr:rowOff>
    </xdr:to>
    <xdr:cxnSp macro="">
      <xdr:nvCxnSpPr>
        <xdr:cNvPr id="127" name="直線コネクタ 126"/>
        <xdr:cNvCxnSpPr/>
      </xdr:nvCxnSpPr>
      <xdr:spPr>
        <a:xfrm>
          <a:off x="4864100" y="1131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165117</xdr:rowOff>
    </xdr:from>
    <xdr:ext cx="762000" cy="259045"/>
    <xdr:sp macro="" textlink="">
      <xdr:nvSpPr>
        <xdr:cNvPr id="128"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a:t>
          </a:r>
          <a:endParaRPr kumimoji="1" lang="ja-JP" altLang="en-US" sz="1000" b="1">
            <a:latin typeface="ＭＳ Ｐゴシック"/>
          </a:endParaRPr>
        </a:p>
      </xdr:txBody>
    </xdr:sp>
    <xdr:clientData/>
  </xdr:oneCellAnchor>
  <xdr:twoCellAnchor>
    <xdr:from>
      <xdr:col>7</xdr:col>
      <xdr:colOff>63500</xdr:colOff>
      <xdr:row>58</xdr:row>
      <xdr:rowOff>78740</xdr:rowOff>
    </xdr:from>
    <xdr:to>
      <xdr:col>7</xdr:col>
      <xdr:colOff>241300</xdr:colOff>
      <xdr:row>58</xdr:row>
      <xdr:rowOff>78740</xdr:rowOff>
    </xdr:to>
    <xdr:cxnSp macro="">
      <xdr:nvCxnSpPr>
        <xdr:cNvPr id="129" name="直線コネクタ 128"/>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167640</xdr:rowOff>
    </xdr:from>
    <xdr:to>
      <xdr:col>7</xdr:col>
      <xdr:colOff>152400</xdr:colOff>
      <xdr:row>61</xdr:row>
      <xdr:rowOff>167640</xdr:rowOff>
    </xdr:to>
    <xdr:cxnSp macro="">
      <xdr:nvCxnSpPr>
        <xdr:cNvPr id="130" name="直線コネクタ 129"/>
        <xdr:cNvCxnSpPr/>
      </xdr:nvCxnSpPr>
      <xdr:spPr>
        <a:xfrm>
          <a:off x="4114800" y="106260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127525</xdr:rowOff>
    </xdr:from>
    <xdr:ext cx="762000" cy="259045"/>
    <xdr:sp macro="" textlink="">
      <xdr:nvSpPr>
        <xdr:cNvPr id="131" name="財政構造の弾力性平均値テキスト"/>
        <xdr:cNvSpPr txBox="1"/>
      </xdr:nvSpPr>
      <xdr:spPr>
        <a:xfrm>
          <a:off x="5041900" y="10585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155448</xdr:rowOff>
    </xdr:from>
    <xdr:to>
      <xdr:col>7</xdr:col>
      <xdr:colOff>203200</xdr:colOff>
      <xdr:row>62</xdr:row>
      <xdr:rowOff>85598</xdr:rowOff>
    </xdr:to>
    <xdr:sp macro="" textlink="">
      <xdr:nvSpPr>
        <xdr:cNvPr id="132" name="フローチャート : 判断 131"/>
        <xdr:cNvSpPr/>
      </xdr:nvSpPr>
      <xdr:spPr>
        <a:xfrm>
          <a:off x="49022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37338</xdr:rowOff>
    </xdr:from>
    <xdr:to>
      <xdr:col>6</xdr:col>
      <xdr:colOff>0</xdr:colOff>
      <xdr:row>61</xdr:row>
      <xdr:rowOff>167640</xdr:rowOff>
    </xdr:to>
    <xdr:cxnSp macro="">
      <xdr:nvCxnSpPr>
        <xdr:cNvPr id="133" name="直線コネクタ 132"/>
        <xdr:cNvCxnSpPr/>
      </xdr:nvCxnSpPr>
      <xdr:spPr>
        <a:xfrm>
          <a:off x="3225800" y="10495788"/>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46736</xdr:rowOff>
    </xdr:from>
    <xdr:to>
      <xdr:col>6</xdr:col>
      <xdr:colOff>50800</xdr:colOff>
      <xdr:row>62</xdr:row>
      <xdr:rowOff>148336</xdr:rowOff>
    </xdr:to>
    <xdr:sp macro="" textlink="">
      <xdr:nvSpPr>
        <xdr:cNvPr id="134" name="フローチャート : 判断 133"/>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133113</xdr:rowOff>
    </xdr:from>
    <xdr:ext cx="736600" cy="259045"/>
    <xdr:sp macro="" textlink="">
      <xdr:nvSpPr>
        <xdr:cNvPr id="135" name="テキスト ボックス 134"/>
        <xdr:cNvSpPr txBox="1"/>
      </xdr:nvSpPr>
      <xdr:spPr>
        <a:xfrm>
          <a:off x="3733800" y="1076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37338</xdr:rowOff>
    </xdr:from>
    <xdr:to>
      <xdr:col>4</xdr:col>
      <xdr:colOff>482600</xdr:colOff>
      <xdr:row>61</xdr:row>
      <xdr:rowOff>71120</xdr:rowOff>
    </xdr:to>
    <xdr:cxnSp macro="">
      <xdr:nvCxnSpPr>
        <xdr:cNvPr id="136" name="直線コネクタ 135"/>
        <xdr:cNvCxnSpPr/>
      </xdr:nvCxnSpPr>
      <xdr:spPr>
        <a:xfrm flipV="1">
          <a:off x="2336800" y="1049578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92710</xdr:rowOff>
    </xdr:from>
    <xdr:to>
      <xdr:col>4</xdr:col>
      <xdr:colOff>533400</xdr:colOff>
      <xdr:row>62</xdr:row>
      <xdr:rowOff>22860</xdr:rowOff>
    </xdr:to>
    <xdr:sp macro="" textlink="">
      <xdr:nvSpPr>
        <xdr:cNvPr id="137" name="フローチャート : 判断 136"/>
        <xdr:cNvSpPr/>
      </xdr:nvSpPr>
      <xdr:spPr>
        <a:xfrm>
          <a:off x="3175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7637</xdr:rowOff>
    </xdr:from>
    <xdr:ext cx="762000" cy="259045"/>
    <xdr:sp macro="" textlink="">
      <xdr:nvSpPr>
        <xdr:cNvPr id="138" name="テキスト ボックス 137"/>
        <xdr:cNvSpPr txBox="1"/>
      </xdr:nvSpPr>
      <xdr:spPr>
        <a:xfrm>
          <a:off x="2844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71120</xdr:rowOff>
    </xdr:from>
    <xdr:to>
      <xdr:col>3</xdr:col>
      <xdr:colOff>279400</xdr:colOff>
      <xdr:row>62</xdr:row>
      <xdr:rowOff>34798</xdr:rowOff>
    </xdr:to>
    <xdr:cxnSp macro="">
      <xdr:nvCxnSpPr>
        <xdr:cNvPr id="139" name="直線コネクタ 138"/>
        <xdr:cNvCxnSpPr/>
      </xdr:nvCxnSpPr>
      <xdr:spPr>
        <a:xfrm flipV="1">
          <a:off x="1447800" y="10529570"/>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87884</xdr:rowOff>
    </xdr:from>
    <xdr:to>
      <xdr:col>3</xdr:col>
      <xdr:colOff>330200</xdr:colOff>
      <xdr:row>62</xdr:row>
      <xdr:rowOff>18034</xdr:rowOff>
    </xdr:to>
    <xdr:sp macro="" textlink="">
      <xdr:nvSpPr>
        <xdr:cNvPr id="140" name="フローチャート :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2811</xdr:rowOff>
    </xdr:from>
    <xdr:ext cx="762000" cy="259045"/>
    <xdr:sp macro="" textlink="">
      <xdr:nvSpPr>
        <xdr:cNvPr id="141" name="テキスト ボックス 140"/>
        <xdr:cNvSpPr txBox="1"/>
      </xdr:nvSpPr>
      <xdr:spPr>
        <a:xfrm>
          <a:off x="1955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27432</xdr:rowOff>
    </xdr:from>
    <xdr:to>
      <xdr:col>2</xdr:col>
      <xdr:colOff>127000</xdr:colOff>
      <xdr:row>62</xdr:row>
      <xdr:rowOff>129032</xdr:rowOff>
    </xdr:to>
    <xdr:sp macro="" textlink="">
      <xdr:nvSpPr>
        <xdr:cNvPr id="142" name="フローチャート : 判断 141"/>
        <xdr:cNvSpPr/>
      </xdr:nvSpPr>
      <xdr:spPr>
        <a:xfrm>
          <a:off x="1397000" y="1065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113809</xdr:rowOff>
    </xdr:from>
    <xdr:ext cx="762000" cy="259045"/>
    <xdr:sp macro="" textlink="">
      <xdr:nvSpPr>
        <xdr:cNvPr id="143" name="テキスト ボックス 142"/>
        <xdr:cNvSpPr txBox="1"/>
      </xdr:nvSpPr>
      <xdr:spPr>
        <a:xfrm>
          <a:off x="1066800" y="1074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116840</xdr:rowOff>
    </xdr:from>
    <xdr:to>
      <xdr:col>7</xdr:col>
      <xdr:colOff>203200</xdr:colOff>
      <xdr:row>62</xdr:row>
      <xdr:rowOff>46990</xdr:rowOff>
    </xdr:to>
    <xdr:sp macro="" textlink="">
      <xdr:nvSpPr>
        <xdr:cNvPr id="149" name="円/楕円 148"/>
        <xdr:cNvSpPr/>
      </xdr:nvSpPr>
      <xdr:spPr>
        <a:xfrm>
          <a:off x="49022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133367</xdr:rowOff>
    </xdr:from>
    <xdr:ext cx="762000" cy="259045"/>
    <xdr:sp macro="" textlink="">
      <xdr:nvSpPr>
        <xdr:cNvPr id="150" name="財政構造の弾力性該当値テキスト"/>
        <xdr:cNvSpPr txBox="1"/>
      </xdr:nvSpPr>
      <xdr:spPr>
        <a:xfrm>
          <a:off x="5041900" y="1042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116840</xdr:rowOff>
    </xdr:from>
    <xdr:to>
      <xdr:col>6</xdr:col>
      <xdr:colOff>50800</xdr:colOff>
      <xdr:row>62</xdr:row>
      <xdr:rowOff>46990</xdr:rowOff>
    </xdr:to>
    <xdr:sp macro="" textlink="">
      <xdr:nvSpPr>
        <xdr:cNvPr id="151" name="円/楕円 150"/>
        <xdr:cNvSpPr/>
      </xdr:nvSpPr>
      <xdr:spPr>
        <a:xfrm>
          <a:off x="4064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57167</xdr:rowOff>
    </xdr:from>
    <xdr:ext cx="736600" cy="259045"/>
    <xdr:sp macro="" textlink="">
      <xdr:nvSpPr>
        <xdr:cNvPr id="152" name="テキスト ボックス 151"/>
        <xdr:cNvSpPr txBox="1"/>
      </xdr:nvSpPr>
      <xdr:spPr>
        <a:xfrm>
          <a:off x="3733800" y="1034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157988</xdr:rowOff>
    </xdr:from>
    <xdr:to>
      <xdr:col>4</xdr:col>
      <xdr:colOff>533400</xdr:colOff>
      <xdr:row>61</xdr:row>
      <xdr:rowOff>88138</xdr:rowOff>
    </xdr:to>
    <xdr:sp macro="" textlink="">
      <xdr:nvSpPr>
        <xdr:cNvPr id="153" name="円/楕円 152"/>
        <xdr:cNvSpPr/>
      </xdr:nvSpPr>
      <xdr:spPr>
        <a:xfrm>
          <a:off x="3175000" y="1044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98315</xdr:rowOff>
    </xdr:from>
    <xdr:ext cx="762000" cy="259045"/>
    <xdr:sp macro="" textlink="">
      <xdr:nvSpPr>
        <xdr:cNvPr id="154" name="テキスト ボックス 153"/>
        <xdr:cNvSpPr txBox="1"/>
      </xdr:nvSpPr>
      <xdr:spPr>
        <a:xfrm>
          <a:off x="2844800" y="10213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20320</xdr:rowOff>
    </xdr:from>
    <xdr:to>
      <xdr:col>3</xdr:col>
      <xdr:colOff>330200</xdr:colOff>
      <xdr:row>61</xdr:row>
      <xdr:rowOff>121920</xdr:rowOff>
    </xdr:to>
    <xdr:sp macro="" textlink="">
      <xdr:nvSpPr>
        <xdr:cNvPr id="155" name="円/楕円 154"/>
        <xdr:cNvSpPr/>
      </xdr:nvSpPr>
      <xdr:spPr>
        <a:xfrm>
          <a:off x="2286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132097</xdr:rowOff>
    </xdr:from>
    <xdr:ext cx="762000" cy="259045"/>
    <xdr:sp macro="" textlink="">
      <xdr:nvSpPr>
        <xdr:cNvPr id="156" name="テキスト ボックス 155"/>
        <xdr:cNvSpPr txBox="1"/>
      </xdr:nvSpPr>
      <xdr:spPr>
        <a:xfrm>
          <a:off x="1955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155448</xdr:rowOff>
    </xdr:from>
    <xdr:to>
      <xdr:col>2</xdr:col>
      <xdr:colOff>127000</xdr:colOff>
      <xdr:row>62</xdr:row>
      <xdr:rowOff>85598</xdr:rowOff>
    </xdr:to>
    <xdr:sp macro="" textlink="">
      <xdr:nvSpPr>
        <xdr:cNvPr id="157" name="円/楕円 156"/>
        <xdr:cNvSpPr/>
      </xdr:nvSpPr>
      <xdr:spPr>
        <a:xfrm>
          <a:off x="1397000" y="1061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95775</xdr:rowOff>
    </xdr:from>
    <xdr:ext cx="762000" cy="259045"/>
    <xdr:sp macro="" textlink="">
      <xdr:nvSpPr>
        <xdr:cNvPr id="158" name="テキスト ボックス 157"/>
        <xdr:cNvSpPr txBox="1"/>
      </xdr:nvSpPr>
      <xdr:spPr>
        <a:xfrm>
          <a:off x="1066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[268,711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61/107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148,234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集中改革プランに基づく職員人件費の削減や公共施設の統廃合等により、平成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年度以降は似団体平均を下回ってい</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しかし、平成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年度はふるさと寄付金に係る</a:t>
          </a:r>
          <a:r>
            <a:rPr lang="ja-JP" altLang="ja-JP" sz="1100">
              <a:solidFill>
                <a:schemeClr val="dk1"/>
              </a:solidFill>
              <a:effectLst/>
              <a:latin typeface="+mn-lt"/>
              <a:ea typeface="+mn-ea"/>
              <a:cs typeface="+mn-cs"/>
            </a:rPr>
            <a:t>感謝特典品事業の必要経費相当額</a:t>
          </a:r>
          <a:r>
            <a:rPr kumimoji="1" lang="ja-JP" altLang="en-US" sz="1100">
              <a:solidFill>
                <a:schemeClr val="dk1"/>
              </a:solidFill>
              <a:effectLst/>
              <a:latin typeface="+mn-lt"/>
              <a:ea typeface="+mn-ea"/>
              <a:cs typeface="+mn-cs"/>
            </a:rPr>
            <a:t>の増加により、物件費の増となった。</a:t>
          </a:r>
          <a:r>
            <a:rPr kumimoji="1" lang="ja-JP" altLang="ja-JP" sz="1100">
              <a:solidFill>
                <a:schemeClr val="dk1"/>
              </a:solidFill>
              <a:effectLst/>
              <a:latin typeface="+mn-lt"/>
              <a:ea typeface="+mn-ea"/>
              <a:cs typeface="+mn-cs"/>
            </a:rPr>
            <a:t>今後については、公共施設の老朽化による修繕費の増加が見込まれる等、決算額については上昇の要因は含んでいるが、新規採用職員の抑制や指定管理者制度の活用による施設維持費の削減等により経常経費の削減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3484</xdr:rowOff>
    </xdr:from>
    <xdr:to>
      <xdr:col>7</xdr:col>
      <xdr:colOff>152400</xdr:colOff>
      <xdr:row>88</xdr:row>
      <xdr:rowOff>116508</xdr:rowOff>
    </xdr:to>
    <xdr:cxnSp macro="">
      <xdr:nvCxnSpPr>
        <xdr:cNvPr id="188" name="直線コネクタ 187"/>
        <xdr:cNvCxnSpPr/>
      </xdr:nvCxnSpPr>
      <xdr:spPr>
        <a:xfrm flipV="1">
          <a:off x="4953000" y="13890934"/>
          <a:ext cx="0" cy="1313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88585</xdr:rowOff>
    </xdr:from>
    <xdr:ext cx="762000" cy="259045"/>
    <xdr:sp macro="" textlink="">
      <xdr:nvSpPr>
        <xdr:cNvPr id="189" name="人件費・物件費等の状況最小値テキスト"/>
        <xdr:cNvSpPr txBox="1"/>
      </xdr:nvSpPr>
      <xdr:spPr>
        <a:xfrm>
          <a:off x="5041900" y="1517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448,970</a:t>
          </a:r>
          <a:endParaRPr kumimoji="1" lang="ja-JP" altLang="en-US" sz="1000" b="1">
            <a:latin typeface="ＭＳ Ｐゴシック"/>
          </a:endParaRPr>
        </a:p>
      </xdr:txBody>
    </xdr:sp>
    <xdr:clientData/>
  </xdr:oneCellAnchor>
  <xdr:twoCellAnchor>
    <xdr:from>
      <xdr:col>7</xdr:col>
      <xdr:colOff>63500</xdr:colOff>
      <xdr:row>88</xdr:row>
      <xdr:rowOff>116508</xdr:rowOff>
    </xdr:from>
    <xdr:to>
      <xdr:col>7</xdr:col>
      <xdr:colOff>241300</xdr:colOff>
      <xdr:row>88</xdr:row>
      <xdr:rowOff>116508</xdr:rowOff>
    </xdr:to>
    <xdr:cxnSp macro="">
      <xdr:nvCxnSpPr>
        <xdr:cNvPr id="190" name="直線コネクタ 189"/>
        <xdr:cNvCxnSpPr/>
      </xdr:nvCxnSpPr>
      <xdr:spPr>
        <a:xfrm>
          <a:off x="4864100" y="15204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89861</xdr:rowOff>
    </xdr:from>
    <xdr:ext cx="762000" cy="259045"/>
    <xdr:sp macro="" textlink="">
      <xdr:nvSpPr>
        <xdr:cNvPr id="191" name="人件費・物件費等の状況最大値テキスト"/>
        <xdr:cNvSpPr txBox="1"/>
      </xdr:nvSpPr>
      <xdr:spPr>
        <a:xfrm>
          <a:off x="5041900" y="1363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122,445</a:t>
          </a:r>
          <a:endParaRPr kumimoji="1" lang="ja-JP" altLang="en-US" sz="1000" b="1">
            <a:latin typeface="ＭＳ Ｐゴシック"/>
          </a:endParaRPr>
        </a:p>
      </xdr:txBody>
    </xdr:sp>
    <xdr:clientData/>
  </xdr:oneCellAnchor>
  <xdr:twoCellAnchor>
    <xdr:from>
      <xdr:col>7</xdr:col>
      <xdr:colOff>63500</xdr:colOff>
      <xdr:row>81</xdr:row>
      <xdr:rowOff>3484</xdr:rowOff>
    </xdr:from>
    <xdr:to>
      <xdr:col>7</xdr:col>
      <xdr:colOff>241300</xdr:colOff>
      <xdr:row>81</xdr:row>
      <xdr:rowOff>3484</xdr:rowOff>
    </xdr:to>
    <xdr:cxnSp macro="">
      <xdr:nvCxnSpPr>
        <xdr:cNvPr id="192" name="直線コネクタ 191"/>
        <xdr:cNvCxnSpPr/>
      </xdr:nvCxnSpPr>
      <xdr:spPr>
        <a:xfrm>
          <a:off x="4864100" y="13890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14334</xdr:rowOff>
    </xdr:from>
    <xdr:to>
      <xdr:col>7</xdr:col>
      <xdr:colOff>152400</xdr:colOff>
      <xdr:row>84</xdr:row>
      <xdr:rowOff>77366</xdr:rowOff>
    </xdr:to>
    <xdr:cxnSp macro="">
      <xdr:nvCxnSpPr>
        <xdr:cNvPr id="193" name="直線コネクタ 192"/>
        <xdr:cNvCxnSpPr/>
      </xdr:nvCxnSpPr>
      <xdr:spPr>
        <a:xfrm>
          <a:off x="4114800" y="14416134"/>
          <a:ext cx="838200" cy="6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9103</xdr:rowOff>
    </xdr:from>
    <xdr:ext cx="762000" cy="259045"/>
    <xdr:sp macro="" textlink="">
      <xdr:nvSpPr>
        <xdr:cNvPr id="194" name="人件費・物件費等の状況平均値テキスト"/>
        <xdr:cNvSpPr txBox="1"/>
      </xdr:nvSpPr>
      <xdr:spPr>
        <a:xfrm>
          <a:off x="5041900" y="142394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164026</xdr:rowOff>
    </xdr:from>
    <xdr:to>
      <xdr:col>7</xdr:col>
      <xdr:colOff>203200</xdr:colOff>
      <xdr:row>84</xdr:row>
      <xdr:rowOff>94176</xdr:rowOff>
    </xdr:to>
    <xdr:sp macro="" textlink="">
      <xdr:nvSpPr>
        <xdr:cNvPr id="195" name="フローチャート : 判断 194"/>
        <xdr:cNvSpPr/>
      </xdr:nvSpPr>
      <xdr:spPr>
        <a:xfrm>
          <a:off x="49022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123932</xdr:rowOff>
    </xdr:from>
    <xdr:to>
      <xdr:col>6</xdr:col>
      <xdr:colOff>0</xdr:colOff>
      <xdr:row>84</xdr:row>
      <xdr:rowOff>14334</xdr:rowOff>
    </xdr:to>
    <xdr:cxnSp macro="">
      <xdr:nvCxnSpPr>
        <xdr:cNvPr id="196" name="直線コネクタ 195"/>
        <xdr:cNvCxnSpPr/>
      </xdr:nvCxnSpPr>
      <xdr:spPr>
        <a:xfrm>
          <a:off x="3225800" y="14354282"/>
          <a:ext cx="889000" cy="6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8654</xdr:rowOff>
    </xdr:from>
    <xdr:to>
      <xdr:col>6</xdr:col>
      <xdr:colOff>50800</xdr:colOff>
      <xdr:row>84</xdr:row>
      <xdr:rowOff>110254</xdr:rowOff>
    </xdr:to>
    <xdr:sp macro="" textlink="">
      <xdr:nvSpPr>
        <xdr:cNvPr id="197" name="フローチャート : 判断 196"/>
        <xdr:cNvSpPr/>
      </xdr:nvSpPr>
      <xdr:spPr>
        <a:xfrm>
          <a:off x="4064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95031</xdr:rowOff>
    </xdr:from>
    <xdr:ext cx="736600" cy="259045"/>
    <xdr:sp macro="" textlink="">
      <xdr:nvSpPr>
        <xdr:cNvPr id="198" name="テキスト ボックス 197"/>
        <xdr:cNvSpPr txBox="1"/>
      </xdr:nvSpPr>
      <xdr:spPr>
        <a:xfrm>
          <a:off x="3733800" y="14496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97019</xdr:rowOff>
    </xdr:from>
    <xdr:to>
      <xdr:col>4</xdr:col>
      <xdr:colOff>482600</xdr:colOff>
      <xdr:row>83</xdr:row>
      <xdr:rowOff>123932</xdr:rowOff>
    </xdr:to>
    <xdr:cxnSp macro="">
      <xdr:nvCxnSpPr>
        <xdr:cNvPr id="199" name="直線コネクタ 198"/>
        <xdr:cNvCxnSpPr/>
      </xdr:nvCxnSpPr>
      <xdr:spPr>
        <a:xfrm>
          <a:off x="2336800" y="14327369"/>
          <a:ext cx="889000" cy="26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114494</xdr:rowOff>
    </xdr:from>
    <xdr:to>
      <xdr:col>4</xdr:col>
      <xdr:colOff>533400</xdr:colOff>
      <xdr:row>84</xdr:row>
      <xdr:rowOff>44644</xdr:rowOff>
    </xdr:to>
    <xdr:sp macro="" textlink="">
      <xdr:nvSpPr>
        <xdr:cNvPr id="200" name="フローチャート : 判断 199"/>
        <xdr:cNvSpPr/>
      </xdr:nvSpPr>
      <xdr:spPr>
        <a:xfrm>
          <a:off x="3175000" y="1434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29421</xdr:rowOff>
    </xdr:from>
    <xdr:ext cx="762000" cy="259045"/>
    <xdr:sp macro="" textlink="">
      <xdr:nvSpPr>
        <xdr:cNvPr id="201" name="テキスト ボックス 200"/>
        <xdr:cNvSpPr txBox="1"/>
      </xdr:nvSpPr>
      <xdr:spPr>
        <a:xfrm>
          <a:off x="2844800" y="1443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86007</xdr:rowOff>
    </xdr:from>
    <xdr:to>
      <xdr:col>3</xdr:col>
      <xdr:colOff>279400</xdr:colOff>
      <xdr:row>83</xdr:row>
      <xdr:rowOff>97019</xdr:rowOff>
    </xdr:to>
    <xdr:cxnSp macro="">
      <xdr:nvCxnSpPr>
        <xdr:cNvPr id="202" name="直線コネクタ 201"/>
        <xdr:cNvCxnSpPr/>
      </xdr:nvCxnSpPr>
      <xdr:spPr>
        <a:xfrm>
          <a:off x="1447800" y="14316357"/>
          <a:ext cx="889000" cy="1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85719</xdr:rowOff>
    </xdr:from>
    <xdr:to>
      <xdr:col>3</xdr:col>
      <xdr:colOff>330200</xdr:colOff>
      <xdr:row>84</xdr:row>
      <xdr:rowOff>15869</xdr:rowOff>
    </xdr:to>
    <xdr:sp macro="" textlink="">
      <xdr:nvSpPr>
        <xdr:cNvPr id="203" name="フローチャート : 判断 202"/>
        <xdr:cNvSpPr/>
      </xdr:nvSpPr>
      <xdr:spPr>
        <a:xfrm>
          <a:off x="2286000" y="1431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646</xdr:rowOff>
    </xdr:from>
    <xdr:ext cx="762000" cy="259045"/>
    <xdr:sp macro="" textlink="">
      <xdr:nvSpPr>
        <xdr:cNvPr id="204" name="テキスト ボックス 203"/>
        <xdr:cNvSpPr txBox="1"/>
      </xdr:nvSpPr>
      <xdr:spPr>
        <a:xfrm>
          <a:off x="1955800" y="14402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89137</xdr:rowOff>
    </xdr:from>
    <xdr:to>
      <xdr:col>2</xdr:col>
      <xdr:colOff>127000</xdr:colOff>
      <xdr:row>84</xdr:row>
      <xdr:rowOff>19287</xdr:rowOff>
    </xdr:to>
    <xdr:sp macro="" textlink="">
      <xdr:nvSpPr>
        <xdr:cNvPr id="205" name="フローチャート : 判断 204"/>
        <xdr:cNvSpPr/>
      </xdr:nvSpPr>
      <xdr:spPr>
        <a:xfrm>
          <a:off x="1397000" y="1431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4064</xdr:rowOff>
    </xdr:from>
    <xdr:ext cx="762000" cy="259045"/>
    <xdr:sp macro="" textlink="">
      <xdr:nvSpPr>
        <xdr:cNvPr id="206" name="テキスト ボックス 205"/>
        <xdr:cNvSpPr txBox="1"/>
      </xdr:nvSpPr>
      <xdr:spPr>
        <a:xfrm>
          <a:off x="1066800" y="14405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84</xdr:row>
      <xdr:rowOff>26566</xdr:rowOff>
    </xdr:from>
    <xdr:to>
      <xdr:col>7</xdr:col>
      <xdr:colOff>203200</xdr:colOff>
      <xdr:row>84</xdr:row>
      <xdr:rowOff>128166</xdr:rowOff>
    </xdr:to>
    <xdr:sp macro="" textlink="">
      <xdr:nvSpPr>
        <xdr:cNvPr id="212" name="円/楕円 211"/>
        <xdr:cNvSpPr/>
      </xdr:nvSpPr>
      <xdr:spPr>
        <a:xfrm>
          <a:off x="4902200" y="1442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170093</xdr:rowOff>
    </xdr:from>
    <xdr:ext cx="762000" cy="259045"/>
    <xdr:sp macro="" textlink="">
      <xdr:nvSpPr>
        <xdr:cNvPr id="213" name="人件費・物件費等の状況該当値テキスト"/>
        <xdr:cNvSpPr txBox="1"/>
      </xdr:nvSpPr>
      <xdr:spPr>
        <a:xfrm>
          <a:off x="5041900" y="14400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268,711</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134984</xdr:rowOff>
    </xdr:from>
    <xdr:to>
      <xdr:col>6</xdr:col>
      <xdr:colOff>50800</xdr:colOff>
      <xdr:row>84</xdr:row>
      <xdr:rowOff>65134</xdr:rowOff>
    </xdr:to>
    <xdr:sp macro="" textlink="">
      <xdr:nvSpPr>
        <xdr:cNvPr id="214" name="円/楕円 213"/>
        <xdr:cNvSpPr/>
      </xdr:nvSpPr>
      <xdr:spPr>
        <a:xfrm>
          <a:off x="4064000" y="1436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75311</xdr:rowOff>
    </xdr:from>
    <xdr:ext cx="736600" cy="259045"/>
    <xdr:sp macro="" textlink="">
      <xdr:nvSpPr>
        <xdr:cNvPr id="215" name="テキスト ボックス 214"/>
        <xdr:cNvSpPr txBox="1"/>
      </xdr:nvSpPr>
      <xdr:spPr>
        <a:xfrm>
          <a:off x="3733800" y="14134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253,038</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73132</xdr:rowOff>
    </xdr:from>
    <xdr:to>
      <xdr:col>4</xdr:col>
      <xdr:colOff>533400</xdr:colOff>
      <xdr:row>84</xdr:row>
      <xdr:rowOff>3282</xdr:rowOff>
    </xdr:to>
    <xdr:sp macro="" textlink="">
      <xdr:nvSpPr>
        <xdr:cNvPr id="216" name="円/楕円 215"/>
        <xdr:cNvSpPr/>
      </xdr:nvSpPr>
      <xdr:spPr>
        <a:xfrm>
          <a:off x="3175000" y="1430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13459</xdr:rowOff>
    </xdr:from>
    <xdr:ext cx="762000" cy="259045"/>
    <xdr:sp macro="" textlink="">
      <xdr:nvSpPr>
        <xdr:cNvPr id="217" name="テキスト ボックス 216"/>
        <xdr:cNvSpPr txBox="1"/>
      </xdr:nvSpPr>
      <xdr:spPr>
        <a:xfrm>
          <a:off x="2844800" y="1407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237,658</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46219</xdr:rowOff>
    </xdr:from>
    <xdr:to>
      <xdr:col>3</xdr:col>
      <xdr:colOff>330200</xdr:colOff>
      <xdr:row>83</xdr:row>
      <xdr:rowOff>147819</xdr:rowOff>
    </xdr:to>
    <xdr:sp macro="" textlink="">
      <xdr:nvSpPr>
        <xdr:cNvPr id="218" name="円/楕円 217"/>
        <xdr:cNvSpPr/>
      </xdr:nvSpPr>
      <xdr:spPr>
        <a:xfrm>
          <a:off x="2286000" y="1427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157996</xdr:rowOff>
    </xdr:from>
    <xdr:ext cx="762000" cy="259045"/>
    <xdr:sp macro="" textlink="">
      <xdr:nvSpPr>
        <xdr:cNvPr id="219" name="テキスト ボックス 218"/>
        <xdr:cNvSpPr txBox="1"/>
      </xdr:nvSpPr>
      <xdr:spPr>
        <a:xfrm>
          <a:off x="1955800" y="1404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230,966</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35207</xdr:rowOff>
    </xdr:from>
    <xdr:to>
      <xdr:col>2</xdr:col>
      <xdr:colOff>127000</xdr:colOff>
      <xdr:row>83</xdr:row>
      <xdr:rowOff>136807</xdr:rowOff>
    </xdr:to>
    <xdr:sp macro="" textlink="">
      <xdr:nvSpPr>
        <xdr:cNvPr id="220" name="円/楕円 219"/>
        <xdr:cNvSpPr/>
      </xdr:nvSpPr>
      <xdr:spPr>
        <a:xfrm>
          <a:off x="1397000" y="1426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146984</xdr:rowOff>
    </xdr:from>
    <xdr:ext cx="762000" cy="259045"/>
    <xdr:sp macro="" textlink="">
      <xdr:nvSpPr>
        <xdr:cNvPr id="221" name="テキスト ボックス 220"/>
        <xdr:cNvSpPr txBox="1"/>
      </xdr:nvSpPr>
      <xdr:spPr>
        <a:xfrm>
          <a:off x="1066800" y="14034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228,228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82/107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国の地方交付税の急激な削減に対応するため、平成</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年度から職員給与の独自削減を実施しており、平成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年度は給料の削減割合がピークとなる</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の削減を実施した。その後、平成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に至るまで給料の削減を実施してきたが、削減割合の緩和や職員一律の削減を撤廃したことにより、最近では全国町村の平均を上回っている。このため、効率的な組織機構の検討と合せて給与制度の改善を図っていく。</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24892</xdr:rowOff>
    </xdr:from>
    <xdr:to>
      <xdr:col>24</xdr:col>
      <xdr:colOff>558800</xdr:colOff>
      <xdr:row>86</xdr:row>
      <xdr:rowOff>149861</xdr:rowOff>
    </xdr:to>
    <xdr:cxnSp macro="">
      <xdr:nvCxnSpPr>
        <xdr:cNvPr id="248" name="直線コネクタ 247"/>
        <xdr:cNvCxnSpPr/>
      </xdr:nvCxnSpPr>
      <xdr:spPr>
        <a:xfrm flipV="1">
          <a:off x="17018000" y="14083792"/>
          <a:ext cx="0" cy="8107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121938</xdr:rowOff>
    </xdr:from>
    <xdr:ext cx="762000" cy="259045"/>
    <xdr:sp macro="" textlink="">
      <xdr:nvSpPr>
        <xdr:cNvPr id="249" name="給与水準   （国との比較）最小値テキスト"/>
        <xdr:cNvSpPr txBox="1"/>
      </xdr:nvSpPr>
      <xdr:spPr>
        <a:xfrm>
          <a:off x="17106900" y="1486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101.0</a:t>
          </a:r>
          <a:endParaRPr kumimoji="1" lang="ja-JP" altLang="en-US" sz="1000" b="1">
            <a:latin typeface="ＭＳ Ｐゴシック"/>
          </a:endParaRPr>
        </a:p>
      </xdr:txBody>
    </xdr:sp>
    <xdr:clientData/>
  </xdr:oneCellAnchor>
  <xdr:twoCellAnchor>
    <xdr:from>
      <xdr:col>24</xdr:col>
      <xdr:colOff>469900</xdr:colOff>
      <xdr:row>86</xdr:row>
      <xdr:rowOff>149861</xdr:rowOff>
    </xdr:from>
    <xdr:to>
      <xdr:col>24</xdr:col>
      <xdr:colOff>647700</xdr:colOff>
      <xdr:row>86</xdr:row>
      <xdr:rowOff>149861</xdr:rowOff>
    </xdr:to>
    <xdr:cxnSp macro="">
      <xdr:nvCxnSpPr>
        <xdr:cNvPr id="250" name="直線コネクタ 249"/>
        <xdr:cNvCxnSpPr/>
      </xdr:nvCxnSpPr>
      <xdr:spPr>
        <a:xfrm>
          <a:off x="16929100" y="14894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111269</xdr:rowOff>
    </xdr:from>
    <xdr:ext cx="762000" cy="259045"/>
    <xdr:sp macro="" textlink="">
      <xdr:nvSpPr>
        <xdr:cNvPr id="251" name="給与水準   （国との比較）最大値テキスト"/>
        <xdr:cNvSpPr txBox="1"/>
      </xdr:nvSpPr>
      <xdr:spPr>
        <a:xfrm>
          <a:off x="17106900" y="1382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24</xdr:col>
      <xdr:colOff>469900</xdr:colOff>
      <xdr:row>82</xdr:row>
      <xdr:rowOff>24892</xdr:rowOff>
    </xdr:from>
    <xdr:to>
      <xdr:col>24</xdr:col>
      <xdr:colOff>647700</xdr:colOff>
      <xdr:row>82</xdr:row>
      <xdr:rowOff>24892</xdr:rowOff>
    </xdr:to>
    <xdr:cxnSp macro="">
      <xdr:nvCxnSpPr>
        <xdr:cNvPr id="252" name="直線コネクタ 251"/>
        <xdr:cNvCxnSpPr/>
      </xdr:nvCxnSpPr>
      <xdr:spPr>
        <a:xfrm>
          <a:off x="16929100" y="1408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14732</xdr:rowOff>
    </xdr:from>
    <xdr:to>
      <xdr:col>24</xdr:col>
      <xdr:colOff>558800</xdr:colOff>
      <xdr:row>86</xdr:row>
      <xdr:rowOff>34037</xdr:rowOff>
    </xdr:to>
    <xdr:cxnSp macro="">
      <xdr:nvCxnSpPr>
        <xdr:cNvPr id="253" name="直線コネクタ 252"/>
        <xdr:cNvCxnSpPr/>
      </xdr:nvCxnSpPr>
      <xdr:spPr>
        <a:xfrm flipV="1">
          <a:off x="16179800" y="14759432"/>
          <a:ext cx="8382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50564</xdr:rowOff>
    </xdr:from>
    <xdr:ext cx="762000" cy="259045"/>
    <xdr:sp macro="" textlink="">
      <xdr:nvSpPr>
        <xdr:cNvPr id="254" name="給与水準   （国との比較）平均値テキスト"/>
        <xdr:cNvSpPr txBox="1"/>
      </xdr:nvSpPr>
      <xdr:spPr>
        <a:xfrm>
          <a:off x="17106900" y="14452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34037</xdr:rowOff>
    </xdr:from>
    <xdr:to>
      <xdr:col>24</xdr:col>
      <xdr:colOff>609600</xdr:colOff>
      <xdr:row>85</xdr:row>
      <xdr:rowOff>135637</xdr:rowOff>
    </xdr:to>
    <xdr:sp macro="" textlink="">
      <xdr:nvSpPr>
        <xdr:cNvPr id="255" name="フローチャート : 判断 254"/>
        <xdr:cNvSpPr/>
      </xdr:nvSpPr>
      <xdr:spPr>
        <a:xfrm>
          <a:off x="16967200" y="1460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34037</xdr:rowOff>
    </xdr:from>
    <xdr:to>
      <xdr:col>23</xdr:col>
      <xdr:colOff>406400</xdr:colOff>
      <xdr:row>86</xdr:row>
      <xdr:rowOff>38863</xdr:rowOff>
    </xdr:to>
    <xdr:cxnSp macro="">
      <xdr:nvCxnSpPr>
        <xdr:cNvPr id="256" name="直線コネクタ 255"/>
        <xdr:cNvCxnSpPr/>
      </xdr:nvCxnSpPr>
      <xdr:spPr>
        <a:xfrm flipV="1">
          <a:off x="15290800" y="14778737"/>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19558</xdr:rowOff>
    </xdr:from>
    <xdr:to>
      <xdr:col>23</xdr:col>
      <xdr:colOff>457200</xdr:colOff>
      <xdr:row>85</xdr:row>
      <xdr:rowOff>121158</xdr:rowOff>
    </xdr:to>
    <xdr:sp macro="" textlink="">
      <xdr:nvSpPr>
        <xdr:cNvPr id="257" name="フローチャート : 判断 256"/>
        <xdr:cNvSpPr/>
      </xdr:nvSpPr>
      <xdr:spPr>
        <a:xfrm>
          <a:off x="16129000" y="1459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131335</xdr:rowOff>
    </xdr:from>
    <xdr:ext cx="736600" cy="259045"/>
    <xdr:sp macro="" textlink="">
      <xdr:nvSpPr>
        <xdr:cNvPr id="258" name="テキスト ボックス 257"/>
        <xdr:cNvSpPr txBox="1"/>
      </xdr:nvSpPr>
      <xdr:spPr>
        <a:xfrm>
          <a:off x="15798800" y="14361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38863</xdr:rowOff>
    </xdr:from>
    <xdr:to>
      <xdr:col>22</xdr:col>
      <xdr:colOff>203200</xdr:colOff>
      <xdr:row>88</xdr:row>
      <xdr:rowOff>57913</xdr:rowOff>
    </xdr:to>
    <xdr:cxnSp macro="">
      <xdr:nvCxnSpPr>
        <xdr:cNvPr id="259" name="直線コネクタ 258"/>
        <xdr:cNvCxnSpPr/>
      </xdr:nvCxnSpPr>
      <xdr:spPr>
        <a:xfrm flipV="1">
          <a:off x="14401800" y="14783563"/>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14732</xdr:rowOff>
    </xdr:from>
    <xdr:to>
      <xdr:col>22</xdr:col>
      <xdr:colOff>254000</xdr:colOff>
      <xdr:row>85</xdr:row>
      <xdr:rowOff>116332</xdr:rowOff>
    </xdr:to>
    <xdr:sp macro="" textlink="">
      <xdr:nvSpPr>
        <xdr:cNvPr id="260" name="フローチャート : 判断 259"/>
        <xdr:cNvSpPr/>
      </xdr:nvSpPr>
      <xdr:spPr>
        <a:xfrm>
          <a:off x="15240000" y="145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126509</xdr:rowOff>
    </xdr:from>
    <xdr:ext cx="762000" cy="259045"/>
    <xdr:sp macro="" textlink="">
      <xdr:nvSpPr>
        <xdr:cNvPr id="261" name="テキスト ボックス 260"/>
        <xdr:cNvSpPr txBox="1"/>
      </xdr:nvSpPr>
      <xdr:spPr>
        <a:xfrm>
          <a:off x="14909800" y="1435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57913</xdr:rowOff>
    </xdr:from>
    <xdr:to>
      <xdr:col>21</xdr:col>
      <xdr:colOff>0</xdr:colOff>
      <xdr:row>88</xdr:row>
      <xdr:rowOff>82042</xdr:rowOff>
    </xdr:to>
    <xdr:cxnSp macro="">
      <xdr:nvCxnSpPr>
        <xdr:cNvPr id="262" name="直線コネクタ 261"/>
        <xdr:cNvCxnSpPr/>
      </xdr:nvCxnSpPr>
      <xdr:spPr>
        <a:xfrm flipV="1">
          <a:off x="13512800" y="15145513"/>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38608</xdr:rowOff>
    </xdr:from>
    <xdr:to>
      <xdr:col>21</xdr:col>
      <xdr:colOff>50800</xdr:colOff>
      <xdr:row>87</xdr:row>
      <xdr:rowOff>140208</xdr:rowOff>
    </xdr:to>
    <xdr:sp macro="" textlink="">
      <xdr:nvSpPr>
        <xdr:cNvPr id="263" name="フローチャート : 判断 262"/>
        <xdr:cNvSpPr/>
      </xdr:nvSpPr>
      <xdr:spPr>
        <a:xfrm>
          <a:off x="14351000" y="1495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150385</xdr:rowOff>
    </xdr:from>
    <xdr:ext cx="762000" cy="259045"/>
    <xdr:sp macro="" textlink="">
      <xdr:nvSpPr>
        <xdr:cNvPr id="264" name="テキスト ボックス 263"/>
        <xdr:cNvSpPr txBox="1"/>
      </xdr:nvSpPr>
      <xdr:spPr>
        <a:xfrm>
          <a:off x="14020800" y="1472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28956</xdr:rowOff>
    </xdr:from>
    <xdr:to>
      <xdr:col>19</xdr:col>
      <xdr:colOff>533400</xdr:colOff>
      <xdr:row>87</xdr:row>
      <xdr:rowOff>130556</xdr:rowOff>
    </xdr:to>
    <xdr:sp macro="" textlink="">
      <xdr:nvSpPr>
        <xdr:cNvPr id="265" name="フローチャート : 判断 264"/>
        <xdr:cNvSpPr/>
      </xdr:nvSpPr>
      <xdr:spPr>
        <a:xfrm>
          <a:off x="13462000" y="1494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140733</xdr:rowOff>
    </xdr:from>
    <xdr:ext cx="762000" cy="259045"/>
    <xdr:sp macro="" textlink="">
      <xdr:nvSpPr>
        <xdr:cNvPr id="266" name="テキスト ボックス 265"/>
        <xdr:cNvSpPr txBox="1"/>
      </xdr:nvSpPr>
      <xdr:spPr>
        <a:xfrm>
          <a:off x="13131800" y="1471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135382</xdr:rowOff>
    </xdr:from>
    <xdr:to>
      <xdr:col>24</xdr:col>
      <xdr:colOff>609600</xdr:colOff>
      <xdr:row>86</xdr:row>
      <xdr:rowOff>65532</xdr:rowOff>
    </xdr:to>
    <xdr:sp macro="" textlink="">
      <xdr:nvSpPr>
        <xdr:cNvPr id="272" name="円/楕円 271"/>
        <xdr:cNvSpPr/>
      </xdr:nvSpPr>
      <xdr:spPr>
        <a:xfrm>
          <a:off x="16967200" y="1470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107459</xdr:rowOff>
    </xdr:from>
    <xdr:ext cx="762000" cy="259045"/>
    <xdr:sp macro="" textlink="">
      <xdr:nvSpPr>
        <xdr:cNvPr id="273" name="給与水準   （国との比較）該当値テキスト"/>
        <xdr:cNvSpPr txBox="1"/>
      </xdr:nvSpPr>
      <xdr:spPr>
        <a:xfrm>
          <a:off x="17106900" y="14680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154687</xdr:rowOff>
    </xdr:from>
    <xdr:to>
      <xdr:col>23</xdr:col>
      <xdr:colOff>457200</xdr:colOff>
      <xdr:row>86</xdr:row>
      <xdr:rowOff>84837</xdr:rowOff>
    </xdr:to>
    <xdr:sp macro="" textlink="">
      <xdr:nvSpPr>
        <xdr:cNvPr id="274" name="円/楕円 273"/>
        <xdr:cNvSpPr/>
      </xdr:nvSpPr>
      <xdr:spPr>
        <a:xfrm>
          <a:off x="16129000" y="1472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69614</xdr:rowOff>
    </xdr:from>
    <xdr:ext cx="736600" cy="259045"/>
    <xdr:sp macro="" textlink="">
      <xdr:nvSpPr>
        <xdr:cNvPr id="275" name="テキスト ボックス 274"/>
        <xdr:cNvSpPr txBox="1"/>
      </xdr:nvSpPr>
      <xdr:spPr>
        <a:xfrm>
          <a:off x="15798800" y="14814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159513</xdr:rowOff>
    </xdr:from>
    <xdr:to>
      <xdr:col>22</xdr:col>
      <xdr:colOff>254000</xdr:colOff>
      <xdr:row>86</xdr:row>
      <xdr:rowOff>89663</xdr:rowOff>
    </xdr:to>
    <xdr:sp macro="" textlink="">
      <xdr:nvSpPr>
        <xdr:cNvPr id="276" name="円/楕円 275"/>
        <xdr:cNvSpPr/>
      </xdr:nvSpPr>
      <xdr:spPr>
        <a:xfrm>
          <a:off x="15240000" y="14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74440</xdr:rowOff>
    </xdr:from>
    <xdr:ext cx="762000" cy="259045"/>
    <xdr:sp macro="" textlink="">
      <xdr:nvSpPr>
        <xdr:cNvPr id="277" name="テキスト ボックス 276"/>
        <xdr:cNvSpPr txBox="1"/>
      </xdr:nvSpPr>
      <xdr:spPr>
        <a:xfrm>
          <a:off x="14909800" y="148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7113</xdr:rowOff>
    </xdr:from>
    <xdr:to>
      <xdr:col>21</xdr:col>
      <xdr:colOff>50800</xdr:colOff>
      <xdr:row>88</xdr:row>
      <xdr:rowOff>108713</xdr:rowOff>
    </xdr:to>
    <xdr:sp macro="" textlink="">
      <xdr:nvSpPr>
        <xdr:cNvPr id="278" name="円/楕円 277"/>
        <xdr:cNvSpPr/>
      </xdr:nvSpPr>
      <xdr:spPr>
        <a:xfrm>
          <a:off x="14351000" y="1509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93490</xdr:rowOff>
    </xdr:from>
    <xdr:ext cx="762000" cy="259045"/>
    <xdr:sp macro="" textlink="">
      <xdr:nvSpPr>
        <xdr:cNvPr id="279" name="テキスト ボックス 278"/>
        <xdr:cNvSpPr txBox="1"/>
      </xdr:nvSpPr>
      <xdr:spPr>
        <a:xfrm>
          <a:off x="14020800" y="15181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106.2</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31242</xdr:rowOff>
    </xdr:from>
    <xdr:to>
      <xdr:col>19</xdr:col>
      <xdr:colOff>533400</xdr:colOff>
      <xdr:row>88</xdr:row>
      <xdr:rowOff>132842</xdr:rowOff>
    </xdr:to>
    <xdr:sp macro="" textlink="">
      <xdr:nvSpPr>
        <xdr:cNvPr id="280" name="円/楕円 279"/>
        <xdr:cNvSpPr/>
      </xdr:nvSpPr>
      <xdr:spPr>
        <a:xfrm>
          <a:off x="13462000" y="1511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117619</xdr:rowOff>
    </xdr:from>
    <xdr:ext cx="762000" cy="259045"/>
    <xdr:sp macro="" textlink="">
      <xdr:nvSpPr>
        <xdr:cNvPr id="281" name="テキスト ボックス 280"/>
        <xdr:cNvSpPr txBox="1"/>
      </xdr:nvSpPr>
      <xdr:spPr>
        <a:xfrm>
          <a:off x="13131800" y="15205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[15.28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59/107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過去、集中改革プランに定める職員数の目標数値として、平成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年度当初全会計で</a:t>
          </a:r>
          <a:r>
            <a:rPr kumimoji="1" lang="en-US" altLang="ja-JP" sz="1100">
              <a:solidFill>
                <a:schemeClr val="dk1"/>
              </a:solidFill>
              <a:effectLst/>
              <a:latin typeface="+mn-lt"/>
              <a:ea typeface="+mn-ea"/>
              <a:cs typeface="+mn-cs"/>
            </a:rPr>
            <a:t>208</a:t>
          </a:r>
          <a:r>
            <a:rPr kumimoji="1" lang="ja-JP" altLang="ja-JP" sz="1100">
              <a:solidFill>
                <a:schemeClr val="dk1"/>
              </a:solidFill>
              <a:effectLst/>
              <a:latin typeface="+mn-lt"/>
              <a:ea typeface="+mn-ea"/>
              <a:cs typeface="+mn-cs"/>
            </a:rPr>
            <a:t>人の職員を平成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月で</a:t>
          </a:r>
          <a:r>
            <a:rPr kumimoji="1" lang="en-US" altLang="ja-JP" sz="1100">
              <a:solidFill>
                <a:schemeClr val="dk1"/>
              </a:solidFill>
              <a:effectLst/>
              <a:latin typeface="+mn-lt"/>
              <a:ea typeface="+mn-ea"/>
              <a:cs typeface="+mn-cs"/>
            </a:rPr>
            <a:t>190</a:t>
          </a:r>
          <a:r>
            <a:rPr kumimoji="1" lang="ja-JP" altLang="ja-JP" sz="1100">
              <a:solidFill>
                <a:schemeClr val="dk1"/>
              </a:solidFill>
              <a:effectLst/>
              <a:latin typeface="+mn-lt"/>
              <a:ea typeface="+mn-ea"/>
              <a:cs typeface="+mn-cs"/>
            </a:rPr>
            <a:t>人にすることを掲げ、早期勧奨退職制度を導入し、あわせて退職者不補充（新規採用の抑制）に取り組んできた結果、平成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年度の職員数が目標を上回る削減となり、</a:t>
          </a:r>
          <a:r>
            <a:rPr kumimoji="1" lang="en-US" altLang="ja-JP" sz="1100">
              <a:solidFill>
                <a:schemeClr val="dk1"/>
              </a:solidFill>
              <a:effectLst/>
              <a:latin typeface="+mn-lt"/>
              <a:ea typeface="+mn-ea"/>
              <a:cs typeface="+mn-cs"/>
            </a:rPr>
            <a:t>185</a:t>
          </a:r>
          <a:r>
            <a:rPr kumimoji="1" lang="ja-JP" altLang="ja-JP" sz="1100">
              <a:solidFill>
                <a:schemeClr val="dk1"/>
              </a:solidFill>
              <a:effectLst/>
              <a:latin typeface="+mn-lt"/>
              <a:ea typeface="+mn-ea"/>
              <a:cs typeface="+mn-cs"/>
            </a:rPr>
            <a:t>人となった。また、平成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年度の職員数</a:t>
          </a:r>
          <a:r>
            <a:rPr kumimoji="1" lang="en-US" altLang="ja-JP" sz="1100">
              <a:solidFill>
                <a:schemeClr val="dk1"/>
              </a:solidFill>
              <a:effectLst/>
              <a:latin typeface="+mn-lt"/>
              <a:ea typeface="+mn-ea"/>
              <a:cs typeface="+mn-cs"/>
            </a:rPr>
            <a:t>185</a:t>
          </a:r>
          <a:r>
            <a:rPr kumimoji="1" lang="ja-JP" altLang="ja-JP" sz="1100">
              <a:solidFill>
                <a:schemeClr val="dk1"/>
              </a:solidFill>
              <a:effectLst/>
              <a:latin typeface="+mn-lt"/>
              <a:ea typeface="+mn-ea"/>
              <a:cs typeface="+mn-cs"/>
            </a:rPr>
            <a:t>人と平成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年度の職員数</a:t>
          </a:r>
          <a:r>
            <a:rPr kumimoji="1" lang="en-US" altLang="ja-JP" sz="1100">
              <a:solidFill>
                <a:schemeClr val="dk1"/>
              </a:solidFill>
              <a:effectLst/>
              <a:latin typeface="+mn-lt"/>
              <a:ea typeface="+mn-ea"/>
              <a:cs typeface="+mn-cs"/>
            </a:rPr>
            <a:t>140</a:t>
          </a:r>
          <a:r>
            <a:rPr kumimoji="1" lang="ja-JP" altLang="ja-JP" sz="1100">
              <a:solidFill>
                <a:schemeClr val="dk1"/>
              </a:solidFill>
              <a:effectLst/>
              <a:latin typeface="+mn-lt"/>
              <a:ea typeface="+mn-ea"/>
              <a:cs typeface="+mn-cs"/>
            </a:rPr>
            <a:t>人を比較すると</a:t>
          </a:r>
          <a:r>
            <a:rPr kumimoji="1" lang="en-US" altLang="ja-JP" sz="1100">
              <a:solidFill>
                <a:schemeClr val="dk1"/>
              </a:solidFill>
              <a:effectLst/>
              <a:latin typeface="+mn-lt"/>
              <a:ea typeface="+mn-ea"/>
              <a:cs typeface="+mn-cs"/>
            </a:rPr>
            <a:t>45</a:t>
          </a:r>
          <a:r>
            <a:rPr kumimoji="1" lang="ja-JP" altLang="ja-JP" sz="1100">
              <a:solidFill>
                <a:schemeClr val="dk1"/>
              </a:solidFill>
              <a:effectLst/>
              <a:latin typeface="+mn-lt"/>
              <a:ea typeface="+mn-ea"/>
              <a:cs typeface="+mn-cs"/>
            </a:rPr>
            <a:t>人の減となっている。今後も、平成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年度までの</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ヶ年を計画期間とする、第</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次行財政改革大綱に定めた定数管理計画に基づき、財政規模・事務事業に見合う定員管理を推進する。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166298</xdr:rowOff>
    </xdr:from>
    <xdr:to>
      <xdr:col>24</xdr:col>
      <xdr:colOff>558800</xdr:colOff>
      <xdr:row>66</xdr:row>
      <xdr:rowOff>156319</xdr:rowOff>
    </xdr:to>
    <xdr:cxnSp macro="">
      <xdr:nvCxnSpPr>
        <xdr:cNvPr id="313" name="直線コネクタ 312"/>
        <xdr:cNvCxnSpPr/>
      </xdr:nvCxnSpPr>
      <xdr:spPr>
        <a:xfrm flipV="1">
          <a:off x="17018000" y="10110398"/>
          <a:ext cx="0" cy="13616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128396</xdr:rowOff>
    </xdr:from>
    <xdr:ext cx="762000" cy="259045"/>
    <xdr:sp macro="" textlink="">
      <xdr:nvSpPr>
        <xdr:cNvPr id="314" name="定員管理の状況最小値テキスト"/>
        <xdr:cNvSpPr txBox="1"/>
      </xdr:nvSpPr>
      <xdr:spPr>
        <a:xfrm>
          <a:off x="17106900" y="11444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27.32</a:t>
          </a:r>
          <a:endParaRPr kumimoji="1" lang="ja-JP" altLang="en-US" sz="1000" b="1">
            <a:latin typeface="ＭＳ Ｐゴシック"/>
          </a:endParaRPr>
        </a:p>
      </xdr:txBody>
    </xdr:sp>
    <xdr:clientData/>
  </xdr:oneCellAnchor>
  <xdr:twoCellAnchor>
    <xdr:from>
      <xdr:col>24</xdr:col>
      <xdr:colOff>469900</xdr:colOff>
      <xdr:row>66</xdr:row>
      <xdr:rowOff>156319</xdr:rowOff>
    </xdr:from>
    <xdr:to>
      <xdr:col>24</xdr:col>
      <xdr:colOff>647700</xdr:colOff>
      <xdr:row>66</xdr:row>
      <xdr:rowOff>156319</xdr:rowOff>
    </xdr:to>
    <xdr:cxnSp macro="">
      <xdr:nvCxnSpPr>
        <xdr:cNvPr id="315" name="直線コネクタ 314"/>
        <xdr:cNvCxnSpPr/>
      </xdr:nvCxnSpPr>
      <xdr:spPr>
        <a:xfrm>
          <a:off x="16929100" y="1147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81225</xdr:rowOff>
    </xdr:from>
    <xdr:ext cx="762000" cy="259045"/>
    <xdr:sp macro="" textlink="">
      <xdr:nvSpPr>
        <xdr:cNvPr id="316" name="定員管理の状況最大値テキスト"/>
        <xdr:cNvSpPr txBox="1"/>
      </xdr:nvSpPr>
      <xdr:spPr>
        <a:xfrm>
          <a:off x="17106900" y="9853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24</xdr:col>
      <xdr:colOff>469900</xdr:colOff>
      <xdr:row>58</xdr:row>
      <xdr:rowOff>166298</xdr:rowOff>
    </xdr:from>
    <xdr:to>
      <xdr:col>24</xdr:col>
      <xdr:colOff>647700</xdr:colOff>
      <xdr:row>58</xdr:row>
      <xdr:rowOff>166298</xdr:rowOff>
    </xdr:to>
    <xdr:cxnSp macro="">
      <xdr:nvCxnSpPr>
        <xdr:cNvPr id="317" name="直線コネクタ 316"/>
        <xdr:cNvCxnSpPr/>
      </xdr:nvCxnSpPr>
      <xdr:spPr>
        <a:xfrm>
          <a:off x="16929100" y="10110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169019</xdr:rowOff>
    </xdr:from>
    <xdr:to>
      <xdr:col>24</xdr:col>
      <xdr:colOff>558800</xdr:colOff>
      <xdr:row>62</xdr:row>
      <xdr:rowOff>12047</xdr:rowOff>
    </xdr:to>
    <xdr:cxnSp macro="">
      <xdr:nvCxnSpPr>
        <xdr:cNvPr id="318" name="直線コネクタ 317"/>
        <xdr:cNvCxnSpPr/>
      </xdr:nvCxnSpPr>
      <xdr:spPr>
        <a:xfrm>
          <a:off x="16179800" y="10627469"/>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137503</xdr:rowOff>
    </xdr:from>
    <xdr:ext cx="762000" cy="259045"/>
    <xdr:sp macro="" textlink="">
      <xdr:nvSpPr>
        <xdr:cNvPr id="319" name="定員管理の状況平均値テキスト"/>
        <xdr:cNvSpPr txBox="1"/>
      </xdr:nvSpPr>
      <xdr:spPr>
        <a:xfrm>
          <a:off x="17106900" y="10424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120976</xdr:rowOff>
    </xdr:from>
    <xdr:to>
      <xdr:col>24</xdr:col>
      <xdr:colOff>609600</xdr:colOff>
      <xdr:row>62</xdr:row>
      <xdr:rowOff>51126</xdr:rowOff>
    </xdr:to>
    <xdr:sp macro="" textlink="">
      <xdr:nvSpPr>
        <xdr:cNvPr id="320" name="フローチャート : 判断 319"/>
        <xdr:cNvSpPr/>
      </xdr:nvSpPr>
      <xdr:spPr>
        <a:xfrm>
          <a:off x="169672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147647</xdr:rowOff>
    </xdr:from>
    <xdr:to>
      <xdr:col>23</xdr:col>
      <xdr:colOff>406400</xdr:colOff>
      <xdr:row>61</xdr:row>
      <xdr:rowOff>169019</xdr:rowOff>
    </xdr:to>
    <xdr:cxnSp macro="">
      <xdr:nvCxnSpPr>
        <xdr:cNvPr id="321" name="直線コネクタ 320"/>
        <xdr:cNvCxnSpPr/>
      </xdr:nvCxnSpPr>
      <xdr:spPr>
        <a:xfrm>
          <a:off x="15290800" y="10606097"/>
          <a:ext cx="889000" cy="2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149243</xdr:rowOff>
    </xdr:from>
    <xdr:to>
      <xdr:col>23</xdr:col>
      <xdr:colOff>457200</xdr:colOff>
      <xdr:row>62</xdr:row>
      <xdr:rowOff>79393</xdr:rowOff>
    </xdr:to>
    <xdr:sp macro="" textlink="">
      <xdr:nvSpPr>
        <xdr:cNvPr id="322" name="フローチャート : 判断 321"/>
        <xdr:cNvSpPr/>
      </xdr:nvSpPr>
      <xdr:spPr>
        <a:xfrm>
          <a:off x="161290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64170</xdr:rowOff>
    </xdr:from>
    <xdr:ext cx="736600" cy="259045"/>
    <xdr:sp macro="" textlink="">
      <xdr:nvSpPr>
        <xdr:cNvPr id="323" name="テキスト ボックス 322"/>
        <xdr:cNvSpPr txBox="1"/>
      </xdr:nvSpPr>
      <xdr:spPr>
        <a:xfrm>
          <a:off x="15798800" y="10694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122827</xdr:rowOff>
    </xdr:from>
    <xdr:to>
      <xdr:col>22</xdr:col>
      <xdr:colOff>203200</xdr:colOff>
      <xdr:row>61</xdr:row>
      <xdr:rowOff>147647</xdr:rowOff>
    </xdr:to>
    <xdr:cxnSp macro="">
      <xdr:nvCxnSpPr>
        <xdr:cNvPr id="324" name="直線コネクタ 323"/>
        <xdr:cNvCxnSpPr/>
      </xdr:nvCxnSpPr>
      <xdr:spPr>
        <a:xfrm>
          <a:off x="14401800" y="10581277"/>
          <a:ext cx="889000" cy="2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116840</xdr:rowOff>
    </xdr:from>
    <xdr:to>
      <xdr:col>22</xdr:col>
      <xdr:colOff>254000</xdr:colOff>
      <xdr:row>62</xdr:row>
      <xdr:rowOff>46990</xdr:rowOff>
    </xdr:to>
    <xdr:sp macro="" textlink="">
      <xdr:nvSpPr>
        <xdr:cNvPr id="325" name="フローチャート : 判断 324"/>
        <xdr:cNvSpPr/>
      </xdr:nvSpPr>
      <xdr:spPr>
        <a:xfrm>
          <a:off x="15240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31767</xdr:rowOff>
    </xdr:from>
    <xdr:ext cx="762000" cy="259045"/>
    <xdr:sp macro="" textlink="">
      <xdr:nvSpPr>
        <xdr:cNvPr id="326" name="テキスト ボックス 325"/>
        <xdr:cNvSpPr txBox="1"/>
      </xdr:nvSpPr>
      <xdr:spPr>
        <a:xfrm>
          <a:off x="14909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104212</xdr:rowOff>
    </xdr:from>
    <xdr:to>
      <xdr:col>21</xdr:col>
      <xdr:colOff>0</xdr:colOff>
      <xdr:row>61</xdr:row>
      <xdr:rowOff>122827</xdr:rowOff>
    </xdr:to>
    <xdr:cxnSp macro="">
      <xdr:nvCxnSpPr>
        <xdr:cNvPr id="327" name="直線コネクタ 326"/>
        <xdr:cNvCxnSpPr/>
      </xdr:nvCxnSpPr>
      <xdr:spPr>
        <a:xfrm>
          <a:off x="13512800" y="10562662"/>
          <a:ext cx="889000" cy="1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107877</xdr:rowOff>
    </xdr:from>
    <xdr:to>
      <xdr:col>21</xdr:col>
      <xdr:colOff>50800</xdr:colOff>
      <xdr:row>62</xdr:row>
      <xdr:rowOff>38027</xdr:rowOff>
    </xdr:to>
    <xdr:sp macro="" textlink="">
      <xdr:nvSpPr>
        <xdr:cNvPr id="328" name="フローチャート : 判断 327"/>
        <xdr:cNvSpPr/>
      </xdr:nvSpPr>
      <xdr:spPr>
        <a:xfrm>
          <a:off x="14351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22804</xdr:rowOff>
    </xdr:from>
    <xdr:ext cx="762000" cy="259045"/>
    <xdr:sp macro="" textlink="">
      <xdr:nvSpPr>
        <xdr:cNvPr id="329" name="テキスト ボックス 328"/>
        <xdr:cNvSpPr txBox="1"/>
      </xdr:nvSpPr>
      <xdr:spPr>
        <a:xfrm>
          <a:off x="14020800" y="10652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103741</xdr:rowOff>
    </xdr:from>
    <xdr:to>
      <xdr:col>19</xdr:col>
      <xdr:colOff>533400</xdr:colOff>
      <xdr:row>62</xdr:row>
      <xdr:rowOff>33891</xdr:rowOff>
    </xdr:to>
    <xdr:sp macro="" textlink="">
      <xdr:nvSpPr>
        <xdr:cNvPr id="330" name="フローチャート : 判断 329"/>
        <xdr:cNvSpPr/>
      </xdr:nvSpPr>
      <xdr:spPr>
        <a:xfrm>
          <a:off x="13462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18668</xdr:rowOff>
    </xdr:from>
    <xdr:ext cx="762000" cy="259045"/>
    <xdr:sp macro="" textlink="">
      <xdr:nvSpPr>
        <xdr:cNvPr id="331" name="テキスト ボックス 330"/>
        <xdr:cNvSpPr txBox="1"/>
      </xdr:nvSpPr>
      <xdr:spPr>
        <a:xfrm>
          <a:off x="13131800" y="1064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132697</xdr:rowOff>
    </xdr:from>
    <xdr:to>
      <xdr:col>24</xdr:col>
      <xdr:colOff>609600</xdr:colOff>
      <xdr:row>62</xdr:row>
      <xdr:rowOff>62847</xdr:rowOff>
    </xdr:to>
    <xdr:sp macro="" textlink="">
      <xdr:nvSpPr>
        <xdr:cNvPr id="337" name="円/楕円 336"/>
        <xdr:cNvSpPr/>
      </xdr:nvSpPr>
      <xdr:spPr>
        <a:xfrm>
          <a:off x="16967200" y="1059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104774</xdr:rowOff>
    </xdr:from>
    <xdr:ext cx="762000" cy="259045"/>
    <xdr:sp macro="" textlink="">
      <xdr:nvSpPr>
        <xdr:cNvPr id="338" name="定員管理の状況該当値テキスト"/>
        <xdr:cNvSpPr txBox="1"/>
      </xdr:nvSpPr>
      <xdr:spPr>
        <a:xfrm>
          <a:off x="17106900" y="10563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15.28</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118219</xdr:rowOff>
    </xdr:from>
    <xdr:to>
      <xdr:col>23</xdr:col>
      <xdr:colOff>457200</xdr:colOff>
      <xdr:row>62</xdr:row>
      <xdr:rowOff>48369</xdr:rowOff>
    </xdr:to>
    <xdr:sp macro="" textlink="">
      <xdr:nvSpPr>
        <xdr:cNvPr id="339" name="円/楕円 338"/>
        <xdr:cNvSpPr/>
      </xdr:nvSpPr>
      <xdr:spPr>
        <a:xfrm>
          <a:off x="16129000" y="1057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58546</xdr:rowOff>
    </xdr:from>
    <xdr:ext cx="736600" cy="259045"/>
    <xdr:sp macro="" textlink="">
      <xdr:nvSpPr>
        <xdr:cNvPr id="340" name="テキスト ボックス 339"/>
        <xdr:cNvSpPr txBox="1"/>
      </xdr:nvSpPr>
      <xdr:spPr>
        <a:xfrm>
          <a:off x="15798800" y="10345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15.07</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96847</xdr:rowOff>
    </xdr:from>
    <xdr:to>
      <xdr:col>22</xdr:col>
      <xdr:colOff>254000</xdr:colOff>
      <xdr:row>62</xdr:row>
      <xdr:rowOff>26997</xdr:rowOff>
    </xdr:to>
    <xdr:sp macro="" textlink="">
      <xdr:nvSpPr>
        <xdr:cNvPr id="341" name="円/楕円 340"/>
        <xdr:cNvSpPr/>
      </xdr:nvSpPr>
      <xdr:spPr>
        <a:xfrm>
          <a:off x="15240000" y="1055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37174</xdr:rowOff>
    </xdr:from>
    <xdr:ext cx="762000" cy="259045"/>
    <xdr:sp macro="" textlink="">
      <xdr:nvSpPr>
        <xdr:cNvPr id="342" name="テキスト ボックス 341"/>
        <xdr:cNvSpPr txBox="1"/>
      </xdr:nvSpPr>
      <xdr:spPr>
        <a:xfrm>
          <a:off x="14909800" y="1032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14.76</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72027</xdr:rowOff>
    </xdr:from>
    <xdr:to>
      <xdr:col>21</xdr:col>
      <xdr:colOff>50800</xdr:colOff>
      <xdr:row>62</xdr:row>
      <xdr:rowOff>2177</xdr:rowOff>
    </xdr:to>
    <xdr:sp macro="" textlink="">
      <xdr:nvSpPr>
        <xdr:cNvPr id="343" name="円/楕円 342"/>
        <xdr:cNvSpPr/>
      </xdr:nvSpPr>
      <xdr:spPr>
        <a:xfrm>
          <a:off x="14351000" y="1053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12354</xdr:rowOff>
    </xdr:from>
    <xdr:ext cx="762000" cy="259045"/>
    <xdr:sp macro="" textlink="">
      <xdr:nvSpPr>
        <xdr:cNvPr id="344" name="テキスト ボックス 343"/>
        <xdr:cNvSpPr txBox="1"/>
      </xdr:nvSpPr>
      <xdr:spPr>
        <a:xfrm>
          <a:off x="14020800" y="10299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14.40</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53412</xdr:rowOff>
    </xdr:from>
    <xdr:to>
      <xdr:col>19</xdr:col>
      <xdr:colOff>533400</xdr:colOff>
      <xdr:row>61</xdr:row>
      <xdr:rowOff>155012</xdr:rowOff>
    </xdr:to>
    <xdr:sp macro="" textlink="">
      <xdr:nvSpPr>
        <xdr:cNvPr id="345" name="円/楕円 344"/>
        <xdr:cNvSpPr/>
      </xdr:nvSpPr>
      <xdr:spPr>
        <a:xfrm>
          <a:off x="13462000" y="1051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165189</xdr:rowOff>
    </xdr:from>
    <xdr:ext cx="762000" cy="259045"/>
    <xdr:sp macro="" textlink="">
      <xdr:nvSpPr>
        <xdr:cNvPr id="346" name="テキスト ボックス 345"/>
        <xdr:cNvSpPr txBox="1"/>
      </xdr:nvSpPr>
      <xdr:spPr>
        <a:xfrm>
          <a:off x="13131800" y="10280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76/107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類似団体の平均を上回っているが、これは快適な住環境の提供を目指し、管内でいち早く取り組んできた下水道事業の建設公債費償還分に対する繰出金が多額となっていることが大きな要因となっている。しかし、償還のピークが過ぎたことや低利債への借換により、今後は少し</a:t>
          </a:r>
          <a:r>
            <a:rPr kumimoji="1" lang="ja-JP" altLang="en-US" sz="1050">
              <a:solidFill>
                <a:schemeClr val="dk1"/>
              </a:solidFill>
              <a:effectLst/>
              <a:latin typeface="+mn-lt"/>
              <a:ea typeface="+mn-ea"/>
              <a:cs typeface="+mn-cs"/>
            </a:rPr>
            <a:t>ずつ</a:t>
          </a:r>
          <a:r>
            <a:rPr kumimoji="1" lang="ja-JP" altLang="ja-JP" sz="1050">
              <a:solidFill>
                <a:schemeClr val="dk1"/>
              </a:solidFill>
              <a:effectLst/>
              <a:latin typeface="+mn-lt"/>
              <a:ea typeface="+mn-ea"/>
              <a:cs typeface="+mn-cs"/>
            </a:rPr>
            <a:t>減少していく見込みとなっている。また、これまで大型投資事業の実施に際しては、新発債の発行を抑制しながら、別に定めた公債費負担適正化計画（平成</a:t>
          </a:r>
          <a:r>
            <a:rPr kumimoji="1" lang="en-US" altLang="ja-JP" sz="1050">
              <a:solidFill>
                <a:schemeClr val="dk1"/>
              </a:solidFill>
              <a:effectLst/>
              <a:latin typeface="+mn-lt"/>
              <a:ea typeface="+mn-ea"/>
              <a:cs typeface="+mn-cs"/>
            </a:rPr>
            <a:t>18</a:t>
          </a:r>
          <a:r>
            <a:rPr kumimoji="1" lang="ja-JP" altLang="ja-JP" sz="1050">
              <a:solidFill>
                <a:schemeClr val="dk1"/>
              </a:solidFill>
              <a:effectLst/>
              <a:latin typeface="+mn-lt"/>
              <a:ea typeface="+mn-ea"/>
              <a:cs typeface="+mn-cs"/>
            </a:rPr>
            <a:t>年策定）に掲げる「平成</a:t>
          </a:r>
          <a:r>
            <a:rPr kumimoji="1" lang="en-US" altLang="ja-JP" sz="1050">
              <a:solidFill>
                <a:schemeClr val="dk1"/>
              </a:solidFill>
              <a:effectLst/>
              <a:latin typeface="+mn-lt"/>
              <a:ea typeface="+mn-ea"/>
              <a:cs typeface="+mn-cs"/>
            </a:rPr>
            <a:t>22</a:t>
          </a:r>
          <a:r>
            <a:rPr kumimoji="1" lang="ja-JP" altLang="ja-JP" sz="1050">
              <a:solidFill>
                <a:schemeClr val="dk1"/>
              </a:solidFill>
              <a:effectLst/>
              <a:latin typeface="+mn-lt"/>
              <a:ea typeface="+mn-ea"/>
              <a:cs typeface="+mn-cs"/>
            </a:rPr>
            <a:t>年度決算において地方債許可団体基準以下（実質公債費比率</a:t>
          </a:r>
          <a:r>
            <a:rPr kumimoji="1" lang="en-US" altLang="ja-JP" sz="1050">
              <a:solidFill>
                <a:schemeClr val="dk1"/>
              </a:solidFill>
              <a:effectLst/>
              <a:latin typeface="+mn-lt"/>
              <a:ea typeface="+mn-ea"/>
              <a:cs typeface="+mn-cs"/>
            </a:rPr>
            <a:t>18</a:t>
          </a:r>
          <a:r>
            <a:rPr kumimoji="1" lang="ja-JP" altLang="ja-JP" sz="1050">
              <a:solidFill>
                <a:schemeClr val="dk1"/>
              </a:solidFill>
              <a:effectLst/>
              <a:latin typeface="+mn-lt"/>
              <a:ea typeface="+mn-ea"/>
              <a:cs typeface="+mn-cs"/>
            </a:rPr>
            <a:t>％以下）」の実現を目指す取り組みを実施してきた。その結果、平成</a:t>
          </a:r>
          <a:r>
            <a:rPr kumimoji="1" lang="en-US" altLang="ja-JP" sz="1050">
              <a:solidFill>
                <a:schemeClr val="dk1"/>
              </a:solidFill>
              <a:effectLst/>
              <a:latin typeface="+mn-lt"/>
              <a:ea typeface="+mn-ea"/>
              <a:cs typeface="+mn-cs"/>
            </a:rPr>
            <a:t>22</a:t>
          </a:r>
          <a:r>
            <a:rPr kumimoji="1" lang="ja-JP" altLang="ja-JP" sz="1050">
              <a:solidFill>
                <a:schemeClr val="dk1"/>
              </a:solidFill>
              <a:effectLst/>
              <a:latin typeface="+mn-lt"/>
              <a:ea typeface="+mn-ea"/>
              <a:cs typeface="+mn-cs"/>
            </a:rPr>
            <a:t>年度において公債費負担適正化計画目標（実質公債費比率</a:t>
          </a:r>
          <a:r>
            <a:rPr kumimoji="1" lang="en-US" altLang="ja-JP" sz="1050">
              <a:solidFill>
                <a:schemeClr val="dk1"/>
              </a:solidFill>
              <a:effectLst/>
              <a:latin typeface="+mn-lt"/>
              <a:ea typeface="+mn-ea"/>
              <a:cs typeface="+mn-cs"/>
            </a:rPr>
            <a:t>18</a:t>
          </a:r>
          <a:r>
            <a:rPr kumimoji="1" lang="ja-JP" altLang="ja-JP" sz="1050">
              <a:solidFill>
                <a:schemeClr val="dk1"/>
              </a:solidFill>
              <a:effectLst/>
              <a:latin typeface="+mn-lt"/>
              <a:ea typeface="+mn-ea"/>
              <a:cs typeface="+mn-cs"/>
            </a:rPr>
            <a:t>％以下）を達成した。また、平成</a:t>
          </a:r>
          <a:r>
            <a:rPr kumimoji="1" lang="en-US" altLang="ja-JP" sz="1050">
              <a:solidFill>
                <a:schemeClr val="dk1"/>
              </a:solidFill>
              <a:effectLst/>
              <a:latin typeface="+mn-lt"/>
              <a:ea typeface="+mn-ea"/>
              <a:cs typeface="+mn-cs"/>
            </a:rPr>
            <a:t>27</a:t>
          </a:r>
          <a:r>
            <a:rPr kumimoji="1" lang="ja-JP" altLang="ja-JP" sz="1050">
              <a:solidFill>
                <a:schemeClr val="dk1"/>
              </a:solidFill>
              <a:effectLst/>
              <a:latin typeface="+mn-lt"/>
              <a:ea typeface="+mn-ea"/>
              <a:cs typeface="+mn-cs"/>
            </a:rPr>
            <a:t>年度においては</a:t>
          </a:r>
          <a:r>
            <a:rPr kumimoji="1" lang="ja-JP" altLang="en-US" sz="1050">
              <a:solidFill>
                <a:schemeClr val="dk1"/>
              </a:solidFill>
              <a:effectLst/>
              <a:latin typeface="+mn-lt"/>
              <a:ea typeface="+mn-ea"/>
              <a:cs typeface="+mn-cs"/>
            </a:rPr>
            <a:t>普通交付税額の増、公債費に準ずる債務負担行為に係るものの減</a:t>
          </a:r>
          <a:r>
            <a:rPr kumimoji="1" lang="ja-JP" altLang="ja-JP" sz="1050">
              <a:solidFill>
                <a:schemeClr val="dk1"/>
              </a:solidFill>
              <a:effectLst/>
              <a:latin typeface="+mn-lt"/>
              <a:ea typeface="+mn-ea"/>
              <a:cs typeface="+mn-cs"/>
            </a:rPr>
            <a:t>等により減少し、実質公債費比率</a:t>
          </a:r>
          <a:r>
            <a:rPr kumimoji="1" lang="en-US" altLang="ja-JP" sz="1050">
              <a:solidFill>
                <a:schemeClr val="dk1"/>
              </a:solidFill>
              <a:effectLst/>
              <a:latin typeface="+mn-lt"/>
              <a:ea typeface="+mn-ea"/>
              <a:cs typeface="+mn-cs"/>
            </a:rPr>
            <a:t>18</a:t>
          </a:r>
          <a:r>
            <a:rPr kumimoji="1" lang="ja-JP" altLang="ja-JP" sz="1050">
              <a:solidFill>
                <a:schemeClr val="dk1"/>
              </a:solidFill>
              <a:effectLst/>
              <a:latin typeface="+mn-lt"/>
              <a:ea typeface="+mn-ea"/>
              <a:cs typeface="+mn-cs"/>
            </a:rPr>
            <a:t>％以下となっている。</a:t>
          </a:r>
          <a:endParaRPr lang="ja-JP" altLang="ja-JP" sz="1200">
            <a:effectLst/>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25908</xdr:rowOff>
    </xdr:from>
    <xdr:to>
      <xdr:col>24</xdr:col>
      <xdr:colOff>558800</xdr:colOff>
      <xdr:row>45</xdr:row>
      <xdr:rowOff>90170</xdr:rowOff>
    </xdr:to>
    <xdr:cxnSp macro="">
      <xdr:nvCxnSpPr>
        <xdr:cNvPr id="372" name="直線コネクタ 371"/>
        <xdr:cNvCxnSpPr/>
      </xdr:nvCxnSpPr>
      <xdr:spPr>
        <a:xfrm flipV="1">
          <a:off x="17018000" y="6541008"/>
          <a:ext cx="0" cy="12644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62247</xdr:rowOff>
    </xdr:from>
    <xdr:ext cx="762000" cy="259045"/>
    <xdr:sp macro="" textlink="">
      <xdr:nvSpPr>
        <xdr:cNvPr id="373"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24</xdr:col>
      <xdr:colOff>469900</xdr:colOff>
      <xdr:row>45</xdr:row>
      <xdr:rowOff>90170</xdr:rowOff>
    </xdr:from>
    <xdr:to>
      <xdr:col>24</xdr:col>
      <xdr:colOff>647700</xdr:colOff>
      <xdr:row>45</xdr:row>
      <xdr:rowOff>90170</xdr:rowOff>
    </xdr:to>
    <xdr:cxnSp macro="">
      <xdr:nvCxnSpPr>
        <xdr:cNvPr id="374" name="直線コネクタ 373"/>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112285</xdr:rowOff>
    </xdr:from>
    <xdr:ext cx="762000" cy="259045"/>
    <xdr:sp macro="" textlink="">
      <xdr:nvSpPr>
        <xdr:cNvPr id="375" name="公債費負担の状況最大値テキスト"/>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38</xdr:row>
      <xdr:rowOff>25908</xdr:rowOff>
    </xdr:from>
    <xdr:to>
      <xdr:col>24</xdr:col>
      <xdr:colOff>647700</xdr:colOff>
      <xdr:row>38</xdr:row>
      <xdr:rowOff>25908</xdr:rowOff>
    </xdr:to>
    <xdr:cxnSp macro="">
      <xdr:nvCxnSpPr>
        <xdr:cNvPr id="376" name="直線コネクタ 375"/>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10922</xdr:rowOff>
    </xdr:from>
    <xdr:to>
      <xdr:col>24</xdr:col>
      <xdr:colOff>558800</xdr:colOff>
      <xdr:row>42</xdr:row>
      <xdr:rowOff>35052</xdr:rowOff>
    </xdr:to>
    <xdr:cxnSp macro="">
      <xdr:nvCxnSpPr>
        <xdr:cNvPr id="377" name="直線コネクタ 376"/>
        <xdr:cNvCxnSpPr/>
      </xdr:nvCxnSpPr>
      <xdr:spPr>
        <a:xfrm flipV="1">
          <a:off x="16179800" y="7211822"/>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95013</xdr:rowOff>
    </xdr:from>
    <xdr:ext cx="762000" cy="259045"/>
    <xdr:sp macro="" textlink="">
      <xdr:nvSpPr>
        <xdr:cNvPr id="378" name="公債費負担の状況平均値テキスト"/>
        <xdr:cNvSpPr txBox="1"/>
      </xdr:nvSpPr>
      <xdr:spPr>
        <a:xfrm>
          <a:off x="17106900" y="695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78486</xdr:rowOff>
    </xdr:from>
    <xdr:to>
      <xdr:col>24</xdr:col>
      <xdr:colOff>609600</xdr:colOff>
      <xdr:row>42</xdr:row>
      <xdr:rowOff>8636</xdr:rowOff>
    </xdr:to>
    <xdr:sp macro="" textlink="">
      <xdr:nvSpPr>
        <xdr:cNvPr id="379" name="フローチャート : 判断 378"/>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35052</xdr:rowOff>
    </xdr:from>
    <xdr:to>
      <xdr:col>23</xdr:col>
      <xdr:colOff>406400</xdr:colOff>
      <xdr:row>42</xdr:row>
      <xdr:rowOff>83312</xdr:rowOff>
    </xdr:to>
    <xdr:cxnSp macro="">
      <xdr:nvCxnSpPr>
        <xdr:cNvPr id="380" name="直線コネクタ 379"/>
        <xdr:cNvCxnSpPr/>
      </xdr:nvCxnSpPr>
      <xdr:spPr>
        <a:xfrm flipV="1">
          <a:off x="15290800" y="723595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102616</xdr:rowOff>
    </xdr:from>
    <xdr:to>
      <xdr:col>23</xdr:col>
      <xdr:colOff>457200</xdr:colOff>
      <xdr:row>42</xdr:row>
      <xdr:rowOff>32766</xdr:rowOff>
    </xdr:to>
    <xdr:sp macro="" textlink="">
      <xdr:nvSpPr>
        <xdr:cNvPr id="381" name="フローチャート : 判断 380"/>
        <xdr:cNvSpPr/>
      </xdr:nvSpPr>
      <xdr:spPr>
        <a:xfrm>
          <a:off x="16129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42943</xdr:rowOff>
    </xdr:from>
    <xdr:ext cx="736600" cy="259045"/>
    <xdr:sp macro="" textlink="">
      <xdr:nvSpPr>
        <xdr:cNvPr id="382" name="テキスト ボックス 381"/>
        <xdr:cNvSpPr txBox="1"/>
      </xdr:nvSpPr>
      <xdr:spPr>
        <a:xfrm>
          <a:off x="15798800" y="6900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83312</xdr:rowOff>
    </xdr:from>
    <xdr:to>
      <xdr:col>22</xdr:col>
      <xdr:colOff>203200</xdr:colOff>
      <xdr:row>42</xdr:row>
      <xdr:rowOff>131572</xdr:rowOff>
    </xdr:to>
    <xdr:cxnSp macro="">
      <xdr:nvCxnSpPr>
        <xdr:cNvPr id="383" name="直線コネクタ 382"/>
        <xdr:cNvCxnSpPr/>
      </xdr:nvCxnSpPr>
      <xdr:spPr>
        <a:xfrm flipV="1">
          <a:off x="14401800" y="728421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136398</xdr:rowOff>
    </xdr:from>
    <xdr:to>
      <xdr:col>22</xdr:col>
      <xdr:colOff>254000</xdr:colOff>
      <xdr:row>42</xdr:row>
      <xdr:rowOff>66548</xdr:rowOff>
    </xdr:to>
    <xdr:sp macro="" textlink="">
      <xdr:nvSpPr>
        <xdr:cNvPr id="384" name="フローチャート : 判断 383"/>
        <xdr:cNvSpPr/>
      </xdr:nvSpPr>
      <xdr:spPr>
        <a:xfrm>
          <a:off x="15240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76725</xdr:rowOff>
    </xdr:from>
    <xdr:ext cx="762000" cy="259045"/>
    <xdr:sp macro="" textlink="">
      <xdr:nvSpPr>
        <xdr:cNvPr id="385" name="テキスト ボックス 384"/>
        <xdr:cNvSpPr txBox="1"/>
      </xdr:nvSpPr>
      <xdr:spPr>
        <a:xfrm>
          <a:off x="14909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131572</xdr:rowOff>
    </xdr:from>
    <xdr:to>
      <xdr:col>21</xdr:col>
      <xdr:colOff>0</xdr:colOff>
      <xdr:row>43</xdr:row>
      <xdr:rowOff>61468</xdr:rowOff>
    </xdr:to>
    <xdr:cxnSp macro="">
      <xdr:nvCxnSpPr>
        <xdr:cNvPr id="386" name="直線コネクタ 385"/>
        <xdr:cNvCxnSpPr/>
      </xdr:nvCxnSpPr>
      <xdr:spPr>
        <a:xfrm flipV="1">
          <a:off x="13512800" y="7332472"/>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13208</xdr:rowOff>
    </xdr:from>
    <xdr:to>
      <xdr:col>21</xdr:col>
      <xdr:colOff>50800</xdr:colOff>
      <xdr:row>42</xdr:row>
      <xdr:rowOff>114808</xdr:rowOff>
    </xdr:to>
    <xdr:sp macro="" textlink="">
      <xdr:nvSpPr>
        <xdr:cNvPr id="387" name="フローチャート : 判断 386"/>
        <xdr:cNvSpPr/>
      </xdr:nvSpPr>
      <xdr:spPr>
        <a:xfrm>
          <a:off x="14351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124985</xdr:rowOff>
    </xdr:from>
    <xdr:ext cx="762000" cy="259045"/>
    <xdr:sp macro="" textlink="">
      <xdr:nvSpPr>
        <xdr:cNvPr id="388" name="テキスト ボックス 387"/>
        <xdr:cNvSpPr txBox="1"/>
      </xdr:nvSpPr>
      <xdr:spPr>
        <a:xfrm>
          <a:off x="14020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80772</xdr:rowOff>
    </xdr:from>
    <xdr:to>
      <xdr:col>19</xdr:col>
      <xdr:colOff>533400</xdr:colOff>
      <xdr:row>43</xdr:row>
      <xdr:rowOff>10922</xdr:rowOff>
    </xdr:to>
    <xdr:sp macro="" textlink="">
      <xdr:nvSpPr>
        <xdr:cNvPr id="389" name="フローチャート : 判断 388"/>
        <xdr:cNvSpPr/>
      </xdr:nvSpPr>
      <xdr:spPr>
        <a:xfrm>
          <a:off x="13462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21099</xdr:rowOff>
    </xdr:from>
    <xdr:ext cx="762000" cy="259045"/>
    <xdr:sp macro="" textlink="">
      <xdr:nvSpPr>
        <xdr:cNvPr id="390" name="テキスト ボックス 389"/>
        <xdr:cNvSpPr txBox="1"/>
      </xdr:nvSpPr>
      <xdr:spPr>
        <a:xfrm>
          <a:off x="13131800" y="705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131572</xdr:rowOff>
    </xdr:from>
    <xdr:to>
      <xdr:col>24</xdr:col>
      <xdr:colOff>609600</xdr:colOff>
      <xdr:row>42</xdr:row>
      <xdr:rowOff>61722</xdr:rowOff>
    </xdr:to>
    <xdr:sp macro="" textlink="">
      <xdr:nvSpPr>
        <xdr:cNvPr id="396" name="円/楕円 395"/>
        <xdr:cNvSpPr/>
      </xdr:nvSpPr>
      <xdr:spPr>
        <a:xfrm>
          <a:off x="16967200" y="716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103649</xdr:rowOff>
    </xdr:from>
    <xdr:ext cx="762000" cy="259045"/>
    <xdr:sp macro="" textlink="">
      <xdr:nvSpPr>
        <xdr:cNvPr id="397" name="公債費負担の状況該当値テキスト"/>
        <xdr:cNvSpPr txBox="1"/>
      </xdr:nvSpPr>
      <xdr:spPr>
        <a:xfrm>
          <a:off x="17106900" y="713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155702</xdr:rowOff>
    </xdr:from>
    <xdr:to>
      <xdr:col>23</xdr:col>
      <xdr:colOff>457200</xdr:colOff>
      <xdr:row>42</xdr:row>
      <xdr:rowOff>85852</xdr:rowOff>
    </xdr:to>
    <xdr:sp macro="" textlink="">
      <xdr:nvSpPr>
        <xdr:cNvPr id="398" name="円/楕円 397"/>
        <xdr:cNvSpPr/>
      </xdr:nvSpPr>
      <xdr:spPr>
        <a:xfrm>
          <a:off x="16129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70629</xdr:rowOff>
    </xdr:from>
    <xdr:ext cx="736600" cy="259045"/>
    <xdr:sp macro="" textlink="">
      <xdr:nvSpPr>
        <xdr:cNvPr id="399" name="テキスト ボックス 398"/>
        <xdr:cNvSpPr txBox="1"/>
      </xdr:nvSpPr>
      <xdr:spPr>
        <a:xfrm>
          <a:off x="15798800" y="7271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32512</xdr:rowOff>
    </xdr:from>
    <xdr:to>
      <xdr:col>22</xdr:col>
      <xdr:colOff>254000</xdr:colOff>
      <xdr:row>42</xdr:row>
      <xdr:rowOff>134112</xdr:rowOff>
    </xdr:to>
    <xdr:sp macro="" textlink="">
      <xdr:nvSpPr>
        <xdr:cNvPr id="400" name="円/楕円 399"/>
        <xdr:cNvSpPr/>
      </xdr:nvSpPr>
      <xdr:spPr>
        <a:xfrm>
          <a:off x="152400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118889</xdr:rowOff>
    </xdr:from>
    <xdr:ext cx="762000" cy="259045"/>
    <xdr:sp macro="" textlink="">
      <xdr:nvSpPr>
        <xdr:cNvPr id="401" name="テキスト ボックス 400"/>
        <xdr:cNvSpPr txBox="1"/>
      </xdr:nvSpPr>
      <xdr:spPr>
        <a:xfrm>
          <a:off x="14909800" y="731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80772</xdr:rowOff>
    </xdr:from>
    <xdr:to>
      <xdr:col>21</xdr:col>
      <xdr:colOff>50800</xdr:colOff>
      <xdr:row>43</xdr:row>
      <xdr:rowOff>10922</xdr:rowOff>
    </xdr:to>
    <xdr:sp macro="" textlink="">
      <xdr:nvSpPr>
        <xdr:cNvPr id="402" name="円/楕円 401"/>
        <xdr:cNvSpPr/>
      </xdr:nvSpPr>
      <xdr:spPr>
        <a:xfrm>
          <a:off x="14351000" y="72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167149</xdr:rowOff>
    </xdr:from>
    <xdr:ext cx="762000" cy="259045"/>
    <xdr:sp macro="" textlink="">
      <xdr:nvSpPr>
        <xdr:cNvPr id="403" name="テキスト ボックス 402"/>
        <xdr:cNvSpPr txBox="1"/>
      </xdr:nvSpPr>
      <xdr:spPr>
        <a:xfrm>
          <a:off x="14020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10668</xdr:rowOff>
    </xdr:from>
    <xdr:to>
      <xdr:col>19</xdr:col>
      <xdr:colOff>533400</xdr:colOff>
      <xdr:row>43</xdr:row>
      <xdr:rowOff>112268</xdr:rowOff>
    </xdr:to>
    <xdr:sp macro="" textlink="">
      <xdr:nvSpPr>
        <xdr:cNvPr id="404" name="円/楕円 403"/>
        <xdr:cNvSpPr/>
      </xdr:nvSpPr>
      <xdr:spPr>
        <a:xfrm>
          <a:off x="13462000" y="738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97045</xdr:rowOff>
    </xdr:from>
    <xdr:ext cx="762000" cy="259045"/>
    <xdr:sp macro="" textlink="">
      <xdr:nvSpPr>
        <xdr:cNvPr id="405" name="テキスト ボックス 404"/>
        <xdr:cNvSpPr txBox="1"/>
      </xdr:nvSpPr>
      <xdr:spPr>
        <a:xfrm>
          <a:off x="13131800" y="746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[113.5%]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103/107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地方債現在高は歳入推計に合わせた事業費の抑制等により、平成</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年度をピークに毎年減少しており、また、職員数の減少に伴い退職手当負担見込額も減額となっていく見込みであるが、平成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年度より町立病院・中学校の改築事業を実施してきたことにより、地方債現在高は平成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年度に増加に転じ、平成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年度においても</a:t>
          </a:r>
          <a:r>
            <a:rPr kumimoji="1" lang="ja-JP" altLang="en-US" sz="1100">
              <a:solidFill>
                <a:schemeClr val="dk1"/>
              </a:solidFill>
              <a:effectLst/>
              <a:latin typeface="+mn-lt"/>
              <a:ea typeface="+mn-ea"/>
              <a:cs typeface="+mn-cs"/>
            </a:rPr>
            <a:t>学校給食センター改築事業、庁舎耐震改修事業、消防救急無線デジタル化整備事業、高機能指令センター整備事業等</a:t>
          </a:r>
          <a:r>
            <a:rPr kumimoji="1" lang="ja-JP" altLang="ja-JP" sz="1100">
              <a:solidFill>
                <a:schemeClr val="dk1"/>
              </a:solidFill>
              <a:effectLst/>
              <a:latin typeface="+mn-lt"/>
              <a:ea typeface="+mn-ea"/>
              <a:cs typeface="+mn-cs"/>
            </a:rPr>
            <a:t>の実施により増加している。今後も引き続き、大型の投資的事業に関しては、中長期的な視点に立った財政推計を策定し、必要度による取捨選択を進めると共に、事業実施年度が単年度に集中しない様、検討し、類似団体平均を大きく上回ることがないよう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92011</xdr:rowOff>
    </xdr:to>
    <xdr:cxnSp macro="">
      <xdr:nvCxnSpPr>
        <xdr:cNvPr id="430" name="直線コネクタ 429"/>
        <xdr:cNvCxnSpPr/>
      </xdr:nvCxnSpPr>
      <xdr:spPr>
        <a:xfrm flipV="1">
          <a:off x="17018000" y="2571750"/>
          <a:ext cx="0" cy="12921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64088</xdr:rowOff>
    </xdr:from>
    <xdr:ext cx="762000" cy="259045"/>
    <xdr:sp macro="" textlink="">
      <xdr:nvSpPr>
        <xdr:cNvPr id="431" name="将来負担の状況最小値テキスト"/>
        <xdr:cNvSpPr txBox="1"/>
      </xdr:nvSpPr>
      <xdr:spPr>
        <a:xfrm>
          <a:off x="17106900" y="383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214.2</a:t>
          </a:r>
          <a:endParaRPr kumimoji="1" lang="ja-JP" altLang="en-US" sz="1000" b="1">
            <a:latin typeface="ＭＳ Ｐゴシック"/>
          </a:endParaRPr>
        </a:p>
      </xdr:txBody>
    </xdr:sp>
    <xdr:clientData/>
  </xdr:oneCellAnchor>
  <xdr:twoCellAnchor>
    <xdr:from>
      <xdr:col>24</xdr:col>
      <xdr:colOff>469900</xdr:colOff>
      <xdr:row>22</xdr:row>
      <xdr:rowOff>92011</xdr:rowOff>
    </xdr:from>
    <xdr:to>
      <xdr:col>24</xdr:col>
      <xdr:colOff>647700</xdr:colOff>
      <xdr:row>22</xdr:row>
      <xdr:rowOff>92011</xdr:rowOff>
    </xdr:to>
    <xdr:cxnSp macro="">
      <xdr:nvCxnSpPr>
        <xdr:cNvPr id="432" name="直線コネクタ 431"/>
        <xdr:cNvCxnSpPr/>
      </xdr:nvCxnSpPr>
      <xdr:spPr>
        <a:xfrm>
          <a:off x="16929100" y="3863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35577</xdr:rowOff>
    </xdr:from>
    <xdr:ext cx="762000" cy="259045"/>
    <xdr:sp macro="" textlink="">
      <xdr:nvSpPr>
        <xdr:cNvPr id="433" name="将来負担の状況最大値テキスト"/>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148622</xdr:rowOff>
    </xdr:from>
    <xdr:to>
      <xdr:col>24</xdr:col>
      <xdr:colOff>558800</xdr:colOff>
      <xdr:row>18</xdr:row>
      <xdr:rowOff>170339</xdr:rowOff>
    </xdr:to>
    <xdr:cxnSp macro="">
      <xdr:nvCxnSpPr>
        <xdr:cNvPr id="435" name="直線コネクタ 434"/>
        <xdr:cNvCxnSpPr/>
      </xdr:nvCxnSpPr>
      <xdr:spPr>
        <a:xfrm>
          <a:off x="16179800" y="3234722"/>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149877</xdr:rowOff>
    </xdr:from>
    <xdr:ext cx="762000" cy="259045"/>
    <xdr:sp macro="" textlink="">
      <xdr:nvSpPr>
        <xdr:cNvPr id="436" name="将来負担の状況平均値テキスト"/>
        <xdr:cNvSpPr txBox="1"/>
      </xdr:nvSpPr>
      <xdr:spPr>
        <a:xfrm>
          <a:off x="17106900" y="2378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120650</xdr:rowOff>
    </xdr:from>
    <xdr:to>
      <xdr:col>24</xdr:col>
      <xdr:colOff>609600</xdr:colOff>
      <xdr:row>15</xdr:row>
      <xdr:rowOff>50800</xdr:rowOff>
    </xdr:to>
    <xdr:sp macro="" textlink="">
      <xdr:nvSpPr>
        <xdr:cNvPr id="437" name="フローチャート : 判断 436"/>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148622</xdr:rowOff>
    </xdr:from>
    <xdr:to>
      <xdr:col>23</xdr:col>
      <xdr:colOff>406400</xdr:colOff>
      <xdr:row>19</xdr:row>
      <xdr:rowOff>7334</xdr:rowOff>
    </xdr:to>
    <xdr:cxnSp macro="">
      <xdr:nvCxnSpPr>
        <xdr:cNvPr id="438" name="直線コネクタ 437"/>
        <xdr:cNvCxnSpPr/>
      </xdr:nvCxnSpPr>
      <xdr:spPr>
        <a:xfrm flipV="1">
          <a:off x="15290800" y="3234722"/>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120650</xdr:rowOff>
    </xdr:from>
    <xdr:to>
      <xdr:col>23</xdr:col>
      <xdr:colOff>457200</xdr:colOff>
      <xdr:row>15</xdr:row>
      <xdr:rowOff>50800</xdr:rowOff>
    </xdr:to>
    <xdr:sp macro="" textlink="">
      <xdr:nvSpPr>
        <xdr:cNvPr id="439" name="フローチャート : 判断 438"/>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60977</xdr:rowOff>
    </xdr:from>
    <xdr:ext cx="736600" cy="259045"/>
    <xdr:sp macro="" textlink="">
      <xdr:nvSpPr>
        <xdr:cNvPr id="440" name="テキスト ボックス 439"/>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7334</xdr:rowOff>
    </xdr:from>
    <xdr:to>
      <xdr:col>22</xdr:col>
      <xdr:colOff>203200</xdr:colOff>
      <xdr:row>19</xdr:row>
      <xdr:rowOff>27241</xdr:rowOff>
    </xdr:to>
    <xdr:cxnSp macro="">
      <xdr:nvCxnSpPr>
        <xdr:cNvPr id="441" name="直線コネクタ 440"/>
        <xdr:cNvCxnSpPr/>
      </xdr:nvCxnSpPr>
      <xdr:spPr>
        <a:xfrm flipV="1">
          <a:off x="14401800" y="3264884"/>
          <a:ext cx="889000" cy="1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120650</xdr:rowOff>
    </xdr:from>
    <xdr:to>
      <xdr:col>22</xdr:col>
      <xdr:colOff>254000</xdr:colOff>
      <xdr:row>15</xdr:row>
      <xdr:rowOff>50800</xdr:rowOff>
    </xdr:to>
    <xdr:sp macro="" textlink="">
      <xdr:nvSpPr>
        <xdr:cNvPr id="442" name="フローチャート : 判断 441"/>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60977</xdr:rowOff>
    </xdr:from>
    <xdr:ext cx="762000" cy="259045"/>
    <xdr:sp macro="" textlink="">
      <xdr:nvSpPr>
        <xdr:cNvPr id="443" name="テキスト ボックス 442"/>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27241</xdr:rowOff>
    </xdr:from>
    <xdr:to>
      <xdr:col>21</xdr:col>
      <xdr:colOff>0</xdr:colOff>
      <xdr:row>19</xdr:row>
      <xdr:rowOff>46546</xdr:rowOff>
    </xdr:to>
    <xdr:cxnSp macro="">
      <xdr:nvCxnSpPr>
        <xdr:cNvPr id="444" name="直線コネクタ 443"/>
        <xdr:cNvCxnSpPr/>
      </xdr:nvCxnSpPr>
      <xdr:spPr>
        <a:xfrm flipV="1">
          <a:off x="13512800" y="3284791"/>
          <a:ext cx="8890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155035</xdr:rowOff>
    </xdr:from>
    <xdr:to>
      <xdr:col>21</xdr:col>
      <xdr:colOff>50800</xdr:colOff>
      <xdr:row>15</xdr:row>
      <xdr:rowOff>85185</xdr:rowOff>
    </xdr:to>
    <xdr:sp macro="" textlink="">
      <xdr:nvSpPr>
        <xdr:cNvPr id="445" name="フローチャート : 判断 444"/>
        <xdr:cNvSpPr/>
      </xdr:nvSpPr>
      <xdr:spPr>
        <a:xfrm>
          <a:off x="14351000" y="255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95362</xdr:rowOff>
    </xdr:from>
    <xdr:ext cx="762000" cy="259045"/>
    <xdr:sp macro="" textlink="">
      <xdr:nvSpPr>
        <xdr:cNvPr id="446" name="テキスト ボックス 445"/>
        <xdr:cNvSpPr txBox="1"/>
      </xdr:nvSpPr>
      <xdr:spPr>
        <a:xfrm>
          <a:off x="14020800" y="232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71660</xdr:rowOff>
    </xdr:from>
    <xdr:to>
      <xdr:col>19</xdr:col>
      <xdr:colOff>533400</xdr:colOff>
      <xdr:row>16</xdr:row>
      <xdr:rowOff>1810</xdr:rowOff>
    </xdr:to>
    <xdr:sp macro="" textlink="">
      <xdr:nvSpPr>
        <xdr:cNvPr id="447" name="フローチャート : 判断 446"/>
        <xdr:cNvSpPr/>
      </xdr:nvSpPr>
      <xdr:spPr>
        <a:xfrm>
          <a:off x="13462000" y="264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11987</xdr:rowOff>
    </xdr:from>
    <xdr:ext cx="762000" cy="259045"/>
    <xdr:sp macro="" textlink="">
      <xdr:nvSpPr>
        <xdr:cNvPr id="448" name="テキスト ボックス 447"/>
        <xdr:cNvSpPr txBox="1"/>
      </xdr:nvSpPr>
      <xdr:spPr>
        <a:xfrm>
          <a:off x="13131800" y="2412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18</xdr:row>
      <xdr:rowOff>119539</xdr:rowOff>
    </xdr:from>
    <xdr:to>
      <xdr:col>24</xdr:col>
      <xdr:colOff>609600</xdr:colOff>
      <xdr:row>19</xdr:row>
      <xdr:rowOff>49689</xdr:rowOff>
    </xdr:to>
    <xdr:sp macro="" textlink="">
      <xdr:nvSpPr>
        <xdr:cNvPr id="454" name="円/楕円 453"/>
        <xdr:cNvSpPr/>
      </xdr:nvSpPr>
      <xdr:spPr>
        <a:xfrm>
          <a:off x="16967200" y="320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91616</xdr:rowOff>
    </xdr:from>
    <xdr:ext cx="762000" cy="259045"/>
    <xdr:sp macro="" textlink="">
      <xdr:nvSpPr>
        <xdr:cNvPr id="455" name="将来負担の状況該当値テキスト"/>
        <xdr:cNvSpPr txBox="1"/>
      </xdr:nvSpPr>
      <xdr:spPr>
        <a:xfrm>
          <a:off x="17106900" y="3177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113.5</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97822</xdr:rowOff>
    </xdr:from>
    <xdr:to>
      <xdr:col>23</xdr:col>
      <xdr:colOff>457200</xdr:colOff>
      <xdr:row>19</xdr:row>
      <xdr:rowOff>27972</xdr:rowOff>
    </xdr:to>
    <xdr:sp macro="" textlink="">
      <xdr:nvSpPr>
        <xdr:cNvPr id="456" name="円/楕円 455"/>
        <xdr:cNvSpPr/>
      </xdr:nvSpPr>
      <xdr:spPr>
        <a:xfrm>
          <a:off x="16129000" y="318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12749</xdr:rowOff>
    </xdr:from>
    <xdr:ext cx="736600" cy="259045"/>
    <xdr:sp macro="" textlink="">
      <xdr:nvSpPr>
        <xdr:cNvPr id="457" name="テキスト ボックス 456"/>
        <xdr:cNvSpPr txBox="1"/>
      </xdr:nvSpPr>
      <xdr:spPr>
        <a:xfrm>
          <a:off x="15798800" y="3270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109.9</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127984</xdr:rowOff>
    </xdr:from>
    <xdr:to>
      <xdr:col>22</xdr:col>
      <xdr:colOff>254000</xdr:colOff>
      <xdr:row>19</xdr:row>
      <xdr:rowOff>58134</xdr:rowOff>
    </xdr:to>
    <xdr:sp macro="" textlink="">
      <xdr:nvSpPr>
        <xdr:cNvPr id="458" name="円/楕円 457"/>
        <xdr:cNvSpPr/>
      </xdr:nvSpPr>
      <xdr:spPr>
        <a:xfrm>
          <a:off x="15240000" y="321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42911</xdr:rowOff>
    </xdr:from>
    <xdr:ext cx="762000" cy="259045"/>
    <xdr:sp macro="" textlink="">
      <xdr:nvSpPr>
        <xdr:cNvPr id="459" name="テキスト ボックス 458"/>
        <xdr:cNvSpPr txBox="1"/>
      </xdr:nvSpPr>
      <xdr:spPr>
        <a:xfrm>
          <a:off x="14909800" y="3300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114.9</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147892</xdr:rowOff>
    </xdr:from>
    <xdr:to>
      <xdr:col>21</xdr:col>
      <xdr:colOff>50800</xdr:colOff>
      <xdr:row>19</xdr:row>
      <xdr:rowOff>78042</xdr:rowOff>
    </xdr:to>
    <xdr:sp macro="" textlink="">
      <xdr:nvSpPr>
        <xdr:cNvPr id="460" name="円/楕円 459"/>
        <xdr:cNvSpPr/>
      </xdr:nvSpPr>
      <xdr:spPr>
        <a:xfrm>
          <a:off x="14351000" y="323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62818</xdr:rowOff>
    </xdr:from>
    <xdr:ext cx="762000" cy="259045"/>
    <xdr:sp macro="" textlink="">
      <xdr:nvSpPr>
        <xdr:cNvPr id="461" name="テキスト ボックス 460"/>
        <xdr:cNvSpPr txBox="1"/>
      </xdr:nvSpPr>
      <xdr:spPr>
        <a:xfrm>
          <a:off x="14020800" y="3320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118.2</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167196</xdr:rowOff>
    </xdr:from>
    <xdr:to>
      <xdr:col>19</xdr:col>
      <xdr:colOff>533400</xdr:colOff>
      <xdr:row>19</xdr:row>
      <xdr:rowOff>97346</xdr:rowOff>
    </xdr:to>
    <xdr:sp macro="" textlink="">
      <xdr:nvSpPr>
        <xdr:cNvPr id="462" name="円/楕円 461"/>
        <xdr:cNvSpPr/>
      </xdr:nvSpPr>
      <xdr:spPr>
        <a:xfrm>
          <a:off x="13462000" y="325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82123</xdr:rowOff>
    </xdr:from>
    <xdr:ext cx="762000" cy="259045"/>
    <xdr:sp macro="" textlink="">
      <xdr:nvSpPr>
        <xdr:cNvPr id="463" name="テキスト ボックス 462"/>
        <xdr:cNvSpPr txBox="1"/>
      </xdr:nvSpPr>
      <xdr:spPr>
        <a:xfrm>
          <a:off x="13131800" y="3339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北海道池田町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7,135
7,123
371.79
7,469,299
7,232,800
223,557
3,947,451
8,145,150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113.5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72/107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年度まで実施していた職員給与の独自一律削減を平成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年度より撤廃したが、平成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年度は人事院勧告による給料表の改定や、</a:t>
          </a:r>
          <a:r>
            <a:rPr kumimoji="1" lang="en-US" altLang="ja-JP" sz="1100">
              <a:solidFill>
                <a:schemeClr val="dk1"/>
              </a:solidFill>
              <a:effectLst/>
              <a:latin typeface="+mn-lt"/>
              <a:ea typeface="+mn-ea"/>
              <a:cs typeface="+mn-cs"/>
            </a:rPr>
            <a:t>55</a:t>
          </a:r>
          <a:r>
            <a:rPr kumimoji="1" lang="ja-JP" altLang="ja-JP" sz="1100">
              <a:solidFill>
                <a:schemeClr val="dk1"/>
              </a:solidFill>
              <a:effectLst/>
              <a:latin typeface="+mn-lt"/>
              <a:ea typeface="+mn-ea"/>
              <a:cs typeface="+mn-cs"/>
            </a:rPr>
            <a:t>歳以上基本給一律</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削減の実施などにより、前年度比</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の微増となった。平成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年度と同様の給与制度となって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職員数の増減はないが、再任用職員、新規職員採用に伴う職階の引き下げに伴い</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となった。また、人口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人当たりの決算額のうち住居手当が類似団体平均を</a:t>
          </a:r>
          <a:r>
            <a:rPr kumimoji="1" lang="ja-JP" altLang="en-US" sz="1100">
              <a:solidFill>
                <a:schemeClr val="dk1"/>
              </a:solidFill>
              <a:effectLst/>
              <a:latin typeface="+mn-lt"/>
              <a:ea typeface="+mn-ea"/>
              <a:cs typeface="+mn-cs"/>
            </a:rPr>
            <a:t>大幅に</a:t>
          </a:r>
          <a:r>
            <a:rPr kumimoji="1" lang="ja-JP" altLang="ja-JP" sz="1100">
              <a:solidFill>
                <a:schemeClr val="dk1"/>
              </a:solidFill>
              <a:effectLst/>
              <a:latin typeface="+mn-lt"/>
              <a:ea typeface="+mn-ea"/>
              <a:cs typeface="+mn-cs"/>
            </a:rPr>
            <a:t>上回っているため、これについて改善が求められる。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42</xdr:row>
      <xdr:rowOff>50800</xdr:rowOff>
    </xdr:to>
    <xdr:cxnSp macro="">
      <xdr:nvCxnSpPr>
        <xdr:cNvPr id="61" name="直線コネクタ 60"/>
        <xdr:cNvCxnSpPr/>
      </xdr:nvCxnSpPr>
      <xdr:spPr>
        <a:xfrm flipV="1">
          <a:off x="4826000" y="57353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22877</xdr:rowOff>
    </xdr:from>
    <xdr:ext cx="762000" cy="259045"/>
    <xdr:sp macro="" textlink="">
      <xdr:nvSpPr>
        <xdr:cNvPr id="62"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612775</xdr:colOff>
      <xdr:row>42</xdr:row>
      <xdr:rowOff>50800</xdr:rowOff>
    </xdr:from>
    <xdr:to>
      <xdr:col>7</xdr:col>
      <xdr:colOff>104775</xdr:colOff>
      <xdr:row>42</xdr:row>
      <xdr:rowOff>50800</xdr:rowOff>
    </xdr:to>
    <xdr:cxnSp macro="">
      <xdr:nvCxnSpPr>
        <xdr:cNvPr id="63" name="直線コネクタ 62"/>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16510</xdr:rowOff>
    </xdr:from>
    <xdr:to>
      <xdr:col>7</xdr:col>
      <xdr:colOff>15875</xdr:colOff>
      <xdr:row>37</xdr:row>
      <xdr:rowOff>138430</xdr:rowOff>
    </xdr:to>
    <xdr:cxnSp macro="">
      <xdr:nvCxnSpPr>
        <xdr:cNvPr id="66" name="直線コネクタ 65"/>
        <xdr:cNvCxnSpPr/>
      </xdr:nvCxnSpPr>
      <xdr:spPr>
        <a:xfrm flipV="1">
          <a:off x="3987800" y="636016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24147</xdr:rowOff>
    </xdr:from>
    <xdr:ext cx="762000" cy="259045"/>
    <xdr:sp macro="" textlink="">
      <xdr:nvSpPr>
        <xdr:cNvPr id="67" name="人件費平均値テキスト"/>
        <xdr:cNvSpPr txBox="1"/>
      </xdr:nvSpPr>
      <xdr:spPr>
        <a:xfrm>
          <a:off x="4914900" y="6024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68" name="フローチャート : 判断 67"/>
        <xdr:cNvSpPr/>
      </xdr:nvSpPr>
      <xdr:spPr>
        <a:xfrm>
          <a:off x="4775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62230</xdr:rowOff>
    </xdr:from>
    <xdr:to>
      <xdr:col>5</xdr:col>
      <xdr:colOff>549275</xdr:colOff>
      <xdr:row>37</xdr:row>
      <xdr:rowOff>138430</xdr:rowOff>
    </xdr:to>
    <xdr:cxnSp macro="">
      <xdr:nvCxnSpPr>
        <xdr:cNvPr id="69" name="直線コネクタ 68"/>
        <xdr:cNvCxnSpPr/>
      </xdr:nvCxnSpPr>
      <xdr:spPr>
        <a:xfrm>
          <a:off x="3098800" y="64058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70" name="フローチャート : 判断 69"/>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24147</xdr:rowOff>
    </xdr:from>
    <xdr:ext cx="736600" cy="259045"/>
    <xdr:sp macro="" textlink="">
      <xdr:nvSpPr>
        <xdr:cNvPr id="71" name="テキスト ボックス 70"/>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54610</xdr:rowOff>
    </xdr:from>
    <xdr:to>
      <xdr:col>4</xdr:col>
      <xdr:colOff>346075</xdr:colOff>
      <xdr:row>37</xdr:row>
      <xdr:rowOff>62230</xdr:rowOff>
    </xdr:to>
    <xdr:cxnSp macro="">
      <xdr:nvCxnSpPr>
        <xdr:cNvPr id="72" name="直線コネクタ 71"/>
        <xdr:cNvCxnSpPr/>
      </xdr:nvCxnSpPr>
      <xdr:spPr>
        <a:xfrm>
          <a:off x="2209800" y="63982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22860</xdr:rowOff>
    </xdr:from>
    <xdr:to>
      <xdr:col>4</xdr:col>
      <xdr:colOff>396875</xdr:colOff>
      <xdr:row>36</xdr:row>
      <xdr:rowOff>124460</xdr:rowOff>
    </xdr:to>
    <xdr:sp macro="" textlink="">
      <xdr:nvSpPr>
        <xdr:cNvPr id="73" name="フローチャート : 判断 72"/>
        <xdr:cNvSpPr/>
      </xdr:nvSpPr>
      <xdr:spPr>
        <a:xfrm>
          <a:off x="3048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134637</xdr:rowOff>
    </xdr:from>
    <xdr:ext cx="762000" cy="259045"/>
    <xdr:sp macro="" textlink="">
      <xdr:nvSpPr>
        <xdr:cNvPr id="74" name="テキスト ボックス 73"/>
        <xdr:cNvSpPr txBox="1"/>
      </xdr:nvSpPr>
      <xdr:spPr>
        <a:xfrm>
          <a:off x="2717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24130</xdr:rowOff>
    </xdr:from>
    <xdr:to>
      <xdr:col>3</xdr:col>
      <xdr:colOff>142875</xdr:colOff>
      <xdr:row>37</xdr:row>
      <xdr:rowOff>54610</xdr:rowOff>
    </xdr:to>
    <xdr:cxnSp macro="">
      <xdr:nvCxnSpPr>
        <xdr:cNvPr id="75" name="直線コネクタ 74"/>
        <xdr:cNvCxnSpPr/>
      </xdr:nvCxnSpPr>
      <xdr:spPr>
        <a:xfrm>
          <a:off x="1320800" y="63677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45720</xdr:rowOff>
    </xdr:from>
    <xdr:to>
      <xdr:col>3</xdr:col>
      <xdr:colOff>193675</xdr:colOff>
      <xdr:row>36</xdr:row>
      <xdr:rowOff>147320</xdr:rowOff>
    </xdr:to>
    <xdr:sp macro="" textlink="">
      <xdr:nvSpPr>
        <xdr:cNvPr id="76" name="フローチャート : 判断 75"/>
        <xdr:cNvSpPr/>
      </xdr:nvSpPr>
      <xdr:spPr>
        <a:xfrm>
          <a:off x="2159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157497</xdr:rowOff>
    </xdr:from>
    <xdr:ext cx="762000" cy="259045"/>
    <xdr:sp macro="" textlink="">
      <xdr:nvSpPr>
        <xdr:cNvPr id="77" name="テキスト ボックス 76"/>
        <xdr:cNvSpPr txBox="1"/>
      </xdr:nvSpPr>
      <xdr:spPr>
        <a:xfrm>
          <a:off x="1828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114300</xdr:rowOff>
    </xdr:from>
    <xdr:to>
      <xdr:col>1</xdr:col>
      <xdr:colOff>676275</xdr:colOff>
      <xdr:row>37</xdr:row>
      <xdr:rowOff>44450</xdr:rowOff>
    </xdr:to>
    <xdr:sp macro="" textlink="">
      <xdr:nvSpPr>
        <xdr:cNvPr id="78" name="フローチャート :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54627</xdr:rowOff>
    </xdr:from>
    <xdr:ext cx="762000" cy="259045"/>
    <xdr:sp macro="" textlink="">
      <xdr:nvSpPr>
        <xdr:cNvPr id="79" name="テキスト ボックス 78"/>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137160</xdr:rowOff>
    </xdr:from>
    <xdr:to>
      <xdr:col>7</xdr:col>
      <xdr:colOff>66675</xdr:colOff>
      <xdr:row>37</xdr:row>
      <xdr:rowOff>67310</xdr:rowOff>
    </xdr:to>
    <xdr:sp macro="" textlink="">
      <xdr:nvSpPr>
        <xdr:cNvPr id="85" name="円/楕円 84"/>
        <xdr:cNvSpPr/>
      </xdr:nvSpPr>
      <xdr:spPr>
        <a:xfrm>
          <a:off x="47752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109237</xdr:rowOff>
    </xdr:from>
    <xdr:ext cx="762000" cy="259045"/>
    <xdr:sp macro="" textlink="">
      <xdr:nvSpPr>
        <xdr:cNvPr id="86" name="人件費該当値テキスト"/>
        <xdr:cNvSpPr txBox="1"/>
      </xdr:nvSpPr>
      <xdr:spPr>
        <a:xfrm>
          <a:off x="49149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87630</xdr:rowOff>
    </xdr:from>
    <xdr:to>
      <xdr:col>5</xdr:col>
      <xdr:colOff>600075</xdr:colOff>
      <xdr:row>38</xdr:row>
      <xdr:rowOff>17780</xdr:rowOff>
    </xdr:to>
    <xdr:sp macro="" textlink="">
      <xdr:nvSpPr>
        <xdr:cNvPr id="87" name="円/楕円 86"/>
        <xdr:cNvSpPr/>
      </xdr:nvSpPr>
      <xdr:spPr>
        <a:xfrm>
          <a:off x="3937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2557</xdr:rowOff>
    </xdr:from>
    <xdr:ext cx="736600" cy="259045"/>
    <xdr:sp macro="" textlink="">
      <xdr:nvSpPr>
        <xdr:cNvPr id="88" name="テキスト ボックス 87"/>
        <xdr:cNvSpPr txBox="1"/>
      </xdr:nvSpPr>
      <xdr:spPr>
        <a:xfrm>
          <a:off x="3606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11430</xdr:rowOff>
    </xdr:from>
    <xdr:to>
      <xdr:col>4</xdr:col>
      <xdr:colOff>396875</xdr:colOff>
      <xdr:row>37</xdr:row>
      <xdr:rowOff>113030</xdr:rowOff>
    </xdr:to>
    <xdr:sp macro="" textlink="">
      <xdr:nvSpPr>
        <xdr:cNvPr id="89" name="円/楕円 88"/>
        <xdr:cNvSpPr/>
      </xdr:nvSpPr>
      <xdr:spPr>
        <a:xfrm>
          <a:off x="3048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97807</xdr:rowOff>
    </xdr:from>
    <xdr:ext cx="762000" cy="259045"/>
    <xdr:sp macro="" textlink="">
      <xdr:nvSpPr>
        <xdr:cNvPr id="90" name="テキスト ボックス 89"/>
        <xdr:cNvSpPr txBox="1"/>
      </xdr:nvSpPr>
      <xdr:spPr>
        <a:xfrm>
          <a:off x="2717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3810</xdr:rowOff>
    </xdr:from>
    <xdr:to>
      <xdr:col>3</xdr:col>
      <xdr:colOff>193675</xdr:colOff>
      <xdr:row>37</xdr:row>
      <xdr:rowOff>105410</xdr:rowOff>
    </xdr:to>
    <xdr:sp macro="" textlink="">
      <xdr:nvSpPr>
        <xdr:cNvPr id="91" name="円/楕円 90"/>
        <xdr:cNvSpPr/>
      </xdr:nvSpPr>
      <xdr:spPr>
        <a:xfrm>
          <a:off x="2159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90187</xdr:rowOff>
    </xdr:from>
    <xdr:ext cx="762000" cy="259045"/>
    <xdr:sp macro="" textlink="">
      <xdr:nvSpPr>
        <xdr:cNvPr id="92" name="テキスト ボックス 91"/>
        <xdr:cNvSpPr txBox="1"/>
      </xdr:nvSpPr>
      <xdr:spPr>
        <a:xfrm>
          <a:off x="1828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144780</xdr:rowOff>
    </xdr:from>
    <xdr:to>
      <xdr:col>1</xdr:col>
      <xdr:colOff>676275</xdr:colOff>
      <xdr:row>37</xdr:row>
      <xdr:rowOff>74930</xdr:rowOff>
    </xdr:to>
    <xdr:sp macro="" textlink="">
      <xdr:nvSpPr>
        <xdr:cNvPr id="93" name="円/楕円 92"/>
        <xdr:cNvSpPr/>
      </xdr:nvSpPr>
      <xdr:spPr>
        <a:xfrm>
          <a:off x="1270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59707</xdr:rowOff>
    </xdr:from>
    <xdr:ext cx="762000" cy="259045"/>
    <xdr:sp macro="" textlink="">
      <xdr:nvSpPr>
        <xdr:cNvPr id="94" name="テキスト ボックス 93"/>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29/107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物件費に係る経常収支比率は、毎年度、類似団体平均を下回っているが、物件費総額のうち経常的に要するものの決算額が平成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年度との比較では</a:t>
          </a:r>
          <a:r>
            <a:rPr kumimoji="1" lang="en-US" altLang="ja-JP" sz="1100">
              <a:solidFill>
                <a:schemeClr val="dk1"/>
              </a:solidFill>
              <a:effectLst/>
              <a:latin typeface="+mn-lt"/>
              <a:ea typeface="+mn-ea"/>
              <a:cs typeface="+mn-cs"/>
            </a:rPr>
            <a:t>6.1%</a:t>
          </a:r>
          <a:r>
            <a:rPr kumimoji="1" lang="ja-JP" altLang="ja-JP" sz="1100">
              <a:solidFill>
                <a:schemeClr val="dk1"/>
              </a:solidFill>
              <a:effectLst/>
              <a:latin typeface="+mn-lt"/>
              <a:ea typeface="+mn-ea"/>
              <a:cs typeface="+mn-cs"/>
            </a:rPr>
            <a:t>の増（</a:t>
          </a:r>
          <a:r>
            <a:rPr kumimoji="1" lang="en-US" altLang="ja-JP" sz="1100">
              <a:solidFill>
                <a:schemeClr val="dk1"/>
              </a:solidFill>
              <a:effectLst/>
              <a:latin typeface="+mn-lt"/>
              <a:ea typeface="+mn-ea"/>
              <a:cs typeface="+mn-cs"/>
            </a:rPr>
            <a:t>27,647</a:t>
          </a:r>
          <a:r>
            <a:rPr kumimoji="1" lang="ja-JP" altLang="ja-JP" sz="1100">
              <a:solidFill>
                <a:schemeClr val="dk1"/>
              </a:solidFill>
              <a:effectLst/>
              <a:latin typeface="+mn-lt"/>
              <a:ea typeface="+mn-ea"/>
              <a:cs typeface="+mn-cs"/>
            </a:rPr>
            <a:t>千円増）となっているため、行財政改革に基づく経費節減の改善が求められる。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28702</xdr:rowOff>
    </xdr:from>
    <xdr:to>
      <xdr:col>24</xdr:col>
      <xdr:colOff>31750</xdr:colOff>
      <xdr:row>21</xdr:row>
      <xdr:rowOff>10414</xdr:rowOff>
    </xdr:to>
    <xdr:cxnSp macro="">
      <xdr:nvCxnSpPr>
        <xdr:cNvPr id="119" name="直線コネクタ 118"/>
        <xdr:cNvCxnSpPr/>
      </xdr:nvCxnSpPr>
      <xdr:spPr>
        <a:xfrm flipV="1">
          <a:off x="16510000" y="2600452"/>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153941</xdr:rowOff>
    </xdr:from>
    <xdr:ext cx="762000" cy="259045"/>
    <xdr:sp macro="" textlink="">
      <xdr:nvSpPr>
        <xdr:cNvPr id="120" name="物件費最小値テキスト"/>
        <xdr:cNvSpPr txBox="1"/>
      </xdr:nvSpPr>
      <xdr:spPr>
        <a:xfrm>
          <a:off x="16598900" y="358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28.7</a:t>
          </a:r>
          <a:endParaRPr kumimoji="1" lang="ja-JP" altLang="en-US" sz="1000" b="1">
            <a:latin typeface="ＭＳ Ｐゴシック"/>
          </a:endParaRPr>
        </a:p>
      </xdr:txBody>
    </xdr:sp>
    <xdr:clientData/>
  </xdr:oneCellAnchor>
  <xdr:twoCellAnchor>
    <xdr:from>
      <xdr:col>23</xdr:col>
      <xdr:colOff>628650</xdr:colOff>
      <xdr:row>21</xdr:row>
      <xdr:rowOff>10414</xdr:rowOff>
    </xdr:from>
    <xdr:to>
      <xdr:col>24</xdr:col>
      <xdr:colOff>120650</xdr:colOff>
      <xdr:row>21</xdr:row>
      <xdr:rowOff>10414</xdr:rowOff>
    </xdr:to>
    <xdr:cxnSp macro="">
      <xdr:nvCxnSpPr>
        <xdr:cNvPr id="121" name="直線コネクタ 120"/>
        <xdr:cNvCxnSpPr/>
      </xdr:nvCxnSpPr>
      <xdr:spPr>
        <a:xfrm>
          <a:off x="16421100" y="3610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115079</xdr:rowOff>
    </xdr:from>
    <xdr:ext cx="762000" cy="259045"/>
    <xdr:sp macro="" textlink="">
      <xdr:nvSpPr>
        <xdr:cNvPr id="122" name="物件費最大値テキスト"/>
        <xdr:cNvSpPr txBox="1"/>
      </xdr:nvSpPr>
      <xdr:spPr>
        <a:xfrm>
          <a:off x="16598900" y="234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15</xdr:row>
      <xdr:rowOff>28702</xdr:rowOff>
    </xdr:from>
    <xdr:to>
      <xdr:col>24</xdr:col>
      <xdr:colOff>120650</xdr:colOff>
      <xdr:row>15</xdr:row>
      <xdr:rowOff>28702</xdr:rowOff>
    </xdr:to>
    <xdr:cxnSp macro="">
      <xdr:nvCxnSpPr>
        <xdr:cNvPr id="123" name="直線コネクタ 122"/>
        <xdr:cNvCxnSpPr/>
      </xdr:nvCxnSpPr>
      <xdr:spPr>
        <a:xfrm>
          <a:off x="16421100" y="260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44704</xdr:rowOff>
    </xdr:from>
    <xdr:to>
      <xdr:col>24</xdr:col>
      <xdr:colOff>31750</xdr:colOff>
      <xdr:row>16</xdr:row>
      <xdr:rowOff>58420</xdr:rowOff>
    </xdr:to>
    <xdr:cxnSp macro="">
      <xdr:nvCxnSpPr>
        <xdr:cNvPr id="124" name="直線コネクタ 123"/>
        <xdr:cNvCxnSpPr/>
      </xdr:nvCxnSpPr>
      <xdr:spPr>
        <a:xfrm flipV="1">
          <a:off x="15671800" y="278790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61993</xdr:rowOff>
    </xdr:from>
    <xdr:ext cx="762000" cy="259045"/>
    <xdr:sp macro="" textlink="">
      <xdr:nvSpPr>
        <xdr:cNvPr id="125" name="物件費平均値テキスト"/>
        <xdr:cNvSpPr txBox="1"/>
      </xdr:nvSpPr>
      <xdr:spPr>
        <a:xfrm>
          <a:off x="16598900" y="280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89916</xdr:rowOff>
    </xdr:from>
    <xdr:to>
      <xdr:col>24</xdr:col>
      <xdr:colOff>82550</xdr:colOff>
      <xdr:row>17</xdr:row>
      <xdr:rowOff>20066</xdr:rowOff>
    </xdr:to>
    <xdr:sp macro="" textlink="">
      <xdr:nvSpPr>
        <xdr:cNvPr id="126" name="フローチャート : 判断 125"/>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49276</xdr:rowOff>
    </xdr:from>
    <xdr:to>
      <xdr:col>22</xdr:col>
      <xdr:colOff>565150</xdr:colOff>
      <xdr:row>16</xdr:row>
      <xdr:rowOff>58420</xdr:rowOff>
    </xdr:to>
    <xdr:cxnSp macro="">
      <xdr:nvCxnSpPr>
        <xdr:cNvPr id="127" name="直線コネクタ 126"/>
        <xdr:cNvCxnSpPr/>
      </xdr:nvCxnSpPr>
      <xdr:spPr>
        <a:xfrm>
          <a:off x="14782800" y="27924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85344</xdr:rowOff>
    </xdr:from>
    <xdr:to>
      <xdr:col>22</xdr:col>
      <xdr:colOff>615950</xdr:colOff>
      <xdr:row>17</xdr:row>
      <xdr:rowOff>15494</xdr:rowOff>
    </xdr:to>
    <xdr:sp macro="" textlink="">
      <xdr:nvSpPr>
        <xdr:cNvPr id="128" name="フローチャート : 判断 127"/>
        <xdr:cNvSpPr/>
      </xdr:nvSpPr>
      <xdr:spPr>
        <a:xfrm>
          <a:off x="15621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271</xdr:rowOff>
    </xdr:from>
    <xdr:ext cx="736600" cy="259045"/>
    <xdr:sp macro="" textlink="">
      <xdr:nvSpPr>
        <xdr:cNvPr id="129" name="テキスト ボックス 128"/>
        <xdr:cNvSpPr txBox="1"/>
      </xdr:nvSpPr>
      <xdr:spPr>
        <a:xfrm>
          <a:off x="15290800" y="2914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17272</xdr:rowOff>
    </xdr:from>
    <xdr:to>
      <xdr:col>21</xdr:col>
      <xdr:colOff>361950</xdr:colOff>
      <xdr:row>16</xdr:row>
      <xdr:rowOff>49276</xdr:rowOff>
    </xdr:to>
    <xdr:cxnSp macro="">
      <xdr:nvCxnSpPr>
        <xdr:cNvPr id="130" name="直線コネクタ 129"/>
        <xdr:cNvCxnSpPr/>
      </xdr:nvCxnSpPr>
      <xdr:spPr>
        <a:xfrm>
          <a:off x="13893800" y="27604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1" name="フローチャート : 判断 130"/>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139717</xdr:rowOff>
    </xdr:from>
    <xdr:ext cx="762000" cy="259045"/>
    <xdr:sp macro="" textlink="">
      <xdr:nvSpPr>
        <xdr:cNvPr id="132" name="テキスト ボックス 131"/>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17272</xdr:rowOff>
    </xdr:from>
    <xdr:to>
      <xdr:col>20</xdr:col>
      <xdr:colOff>158750</xdr:colOff>
      <xdr:row>16</xdr:row>
      <xdr:rowOff>26416</xdr:rowOff>
    </xdr:to>
    <xdr:cxnSp macro="">
      <xdr:nvCxnSpPr>
        <xdr:cNvPr id="133" name="直線コネクタ 132"/>
        <xdr:cNvCxnSpPr/>
      </xdr:nvCxnSpPr>
      <xdr:spPr>
        <a:xfrm flipV="1">
          <a:off x="13004800" y="27604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4" name="フローチャート : 判断 133"/>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116857</xdr:rowOff>
    </xdr:from>
    <xdr:ext cx="762000" cy="259045"/>
    <xdr:sp macro="" textlink="">
      <xdr:nvSpPr>
        <xdr:cNvPr id="135" name="テキスト ボックス 134"/>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21336</xdr:rowOff>
    </xdr:from>
    <xdr:to>
      <xdr:col>19</xdr:col>
      <xdr:colOff>6350</xdr:colOff>
      <xdr:row>16</xdr:row>
      <xdr:rowOff>122936</xdr:rowOff>
    </xdr:to>
    <xdr:sp macro="" textlink="">
      <xdr:nvSpPr>
        <xdr:cNvPr id="136" name="フローチャート : 判断 135"/>
        <xdr:cNvSpPr/>
      </xdr:nvSpPr>
      <xdr:spPr>
        <a:xfrm>
          <a:off x="12954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107713</xdr:rowOff>
    </xdr:from>
    <xdr:ext cx="762000" cy="259045"/>
    <xdr:sp macro="" textlink="">
      <xdr:nvSpPr>
        <xdr:cNvPr id="137" name="テキスト ボックス 136"/>
        <xdr:cNvSpPr txBox="1"/>
      </xdr:nvSpPr>
      <xdr:spPr>
        <a:xfrm>
          <a:off x="12623800" y="285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165354</xdr:rowOff>
    </xdr:from>
    <xdr:to>
      <xdr:col>24</xdr:col>
      <xdr:colOff>82550</xdr:colOff>
      <xdr:row>16</xdr:row>
      <xdr:rowOff>95504</xdr:rowOff>
    </xdr:to>
    <xdr:sp macro="" textlink="">
      <xdr:nvSpPr>
        <xdr:cNvPr id="143" name="円/楕円 142"/>
        <xdr:cNvSpPr/>
      </xdr:nvSpPr>
      <xdr:spPr>
        <a:xfrm>
          <a:off x="16459200" y="273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10431</xdr:rowOff>
    </xdr:from>
    <xdr:ext cx="762000" cy="259045"/>
    <xdr:sp macro="" textlink="">
      <xdr:nvSpPr>
        <xdr:cNvPr id="144" name="物件費該当値テキスト"/>
        <xdr:cNvSpPr txBox="1"/>
      </xdr:nvSpPr>
      <xdr:spPr>
        <a:xfrm>
          <a:off x="16598900" y="2582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7620</xdr:rowOff>
    </xdr:from>
    <xdr:to>
      <xdr:col>22</xdr:col>
      <xdr:colOff>615950</xdr:colOff>
      <xdr:row>16</xdr:row>
      <xdr:rowOff>109220</xdr:rowOff>
    </xdr:to>
    <xdr:sp macro="" textlink="">
      <xdr:nvSpPr>
        <xdr:cNvPr id="145" name="円/楕円 144"/>
        <xdr:cNvSpPr/>
      </xdr:nvSpPr>
      <xdr:spPr>
        <a:xfrm>
          <a:off x="15621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119397</xdr:rowOff>
    </xdr:from>
    <xdr:ext cx="736600" cy="259045"/>
    <xdr:sp macro="" textlink="">
      <xdr:nvSpPr>
        <xdr:cNvPr id="146" name="テキスト ボックス 145"/>
        <xdr:cNvSpPr txBox="1"/>
      </xdr:nvSpPr>
      <xdr:spPr>
        <a:xfrm>
          <a:off x="15290800" y="251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169926</xdr:rowOff>
    </xdr:from>
    <xdr:to>
      <xdr:col>21</xdr:col>
      <xdr:colOff>412750</xdr:colOff>
      <xdr:row>16</xdr:row>
      <xdr:rowOff>100076</xdr:rowOff>
    </xdr:to>
    <xdr:sp macro="" textlink="">
      <xdr:nvSpPr>
        <xdr:cNvPr id="147" name="円/楕円 146"/>
        <xdr:cNvSpPr/>
      </xdr:nvSpPr>
      <xdr:spPr>
        <a:xfrm>
          <a:off x="14732000" y="274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110253</xdr:rowOff>
    </xdr:from>
    <xdr:ext cx="762000" cy="259045"/>
    <xdr:sp macro="" textlink="">
      <xdr:nvSpPr>
        <xdr:cNvPr id="148" name="テキスト ボックス 147"/>
        <xdr:cNvSpPr txBox="1"/>
      </xdr:nvSpPr>
      <xdr:spPr>
        <a:xfrm>
          <a:off x="14401800" y="251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137922</xdr:rowOff>
    </xdr:from>
    <xdr:to>
      <xdr:col>20</xdr:col>
      <xdr:colOff>209550</xdr:colOff>
      <xdr:row>16</xdr:row>
      <xdr:rowOff>68072</xdr:rowOff>
    </xdr:to>
    <xdr:sp macro="" textlink="">
      <xdr:nvSpPr>
        <xdr:cNvPr id="149" name="円/楕円 148"/>
        <xdr:cNvSpPr/>
      </xdr:nvSpPr>
      <xdr:spPr>
        <a:xfrm>
          <a:off x="13843000" y="270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78249</xdr:rowOff>
    </xdr:from>
    <xdr:ext cx="762000" cy="259045"/>
    <xdr:sp macro="" textlink="">
      <xdr:nvSpPr>
        <xdr:cNvPr id="150" name="テキスト ボックス 149"/>
        <xdr:cNvSpPr txBox="1"/>
      </xdr:nvSpPr>
      <xdr:spPr>
        <a:xfrm>
          <a:off x="13512800" y="247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147066</xdr:rowOff>
    </xdr:from>
    <xdr:to>
      <xdr:col>19</xdr:col>
      <xdr:colOff>6350</xdr:colOff>
      <xdr:row>16</xdr:row>
      <xdr:rowOff>77216</xdr:rowOff>
    </xdr:to>
    <xdr:sp macro="" textlink="">
      <xdr:nvSpPr>
        <xdr:cNvPr id="151" name="円/楕円 150"/>
        <xdr:cNvSpPr/>
      </xdr:nvSpPr>
      <xdr:spPr>
        <a:xfrm>
          <a:off x="12954000" y="271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87393</xdr:rowOff>
    </xdr:from>
    <xdr:ext cx="762000" cy="259045"/>
    <xdr:sp macro="" textlink="">
      <xdr:nvSpPr>
        <xdr:cNvPr id="152" name="テキスト ボックス 151"/>
        <xdr:cNvSpPr txBox="1"/>
      </xdr:nvSpPr>
      <xdr:spPr>
        <a:xfrm>
          <a:off x="12623800" y="248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42/107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集中改革プランに基づき敬老報償費を廃止するなど、単独事業の見直しを進めてきた結果、その比率は類似団体平均を下回っており、人口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人当たりの決算額においても類似団体平均を下回っている。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61</xdr:row>
      <xdr:rowOff>86178</xdr:rowOff>
    </xdr:to>
    <xdr:cxnSp macro="">
      <xdr:nvCxnSpPr>
        <xdr:cNvPr id="181" name="直線コネクタ 180"/>
        <xdr:cNvCxnSpPr/>
      </xdr:nvCxnSpPr>
      <xdr:spPr>
        <a:xfrm flipV="1">
          <a:off x="4826000" y="917302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2"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3" name="直線コネクタ 182"/>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4"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5" name="直線コネクタ 184"/>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37193</xdr:rowOff>
    </xdr:from>
    <xdr:to>
      <xdr:col>7</xdr:col>
      <xdr:colOff>15875</xdr:colOff>
      <xdr:row>55</xdr:row>
      <xdr:rowOff>102507</xdr:rowOff>
    </xdr:to>
    <xdr:cxnSp macro="">
      <xdr:nvCxnSpPr>
        <xdr:cNvPr id="186" name="直線コネクタ 185"/>
        <xdr:cNvCxnSpPr/>
      </xdr:nvCxnSpPr>
      <xdr:spPr>
        <a:xfrm>
          <a:off x="3987800" y="94669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121755</xdr:rowOff>
    </xdr:from>
    <xdr:ext cx="762000" cy="259045"/>
    <xdr:sp macro="" textlink="">
      <xdr:nvSpPr>
        <xdr:cNvPr id="187" name="扶助費平均値テキスト"/>
        <xdr:cNvSpPr txBox="1"/>
      </xdr:nvSpPr>
      <xdr:spPr>
        <a:xfrm>
          <a:off x="4914900" y="9551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188" name="フローチャート : 判断 187"/>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37193</xdr:rowOff>
    </xdr:from>
    <xdr:to>
      <xdr:col>5</xdr:col>
      <xdr:colOff>549275</xdr:colOff>
      <xdr:row>55</xdr:row>
      <xdr:rowOff>53522</xdr:rowOff>
    </xdr:to>
    <xdr:cxnSp macro="">
      <xdr:nvCxnSpPr>
        <xdr:cNvPr id="189" name="直線コネクタ 188"/>
        <xdr:cNvCxnSpPr/>
      </xdr:nvCxnSpPr>
      <xdr:spPr>
        <a:xfrm flipV="1">
          <a:off x="3098800" y="94669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117022</xdr:rowOff>
    </xdr:from>
    <xdr:to>
      <xdr:col>5</xdr:col>
      <xdr:colOff>600075</xdr:colOff>
      <xdr:row>56</xdr:row>
      <xdr:rowOff>47172</xdr:rowOff>
    </xdr:to>
    <xdr:sp macro="" textlink="">
      <xdr:nvSpPr>
        <xdr:cNvPr id="190" name="フローチャート : 判断 189"/>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31949</xdr:rowOff>
    </xdr:from>
    <xdr:ext cx="736600" cy="259045"/>
    <xdr:sp macro="" textlink="">
      <xdr:nvSpPr>
        <xdr:cNvPr id="191" name="テキスト ボックス 190"/>
        <xdr:cNvSpPr txBox="1"/>
      </xdr:nvSpPr>
      <xdr:spPr>
        <a:xfrm>
          <a:off x="3606800" y="963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37193</xdr:rowOff>
    </xdr:from>
    <xdr:to>
      <xdr:col>4</xdr:col>
      <xdr:colOff>346075</xdr:colOff>
      <xdr:row>55</xdr:row>
      <xdr:rowOff>53522</xdr:rowOff>
    </xdr:to>
    <xdr:cxnSp macro="">
      <xdr:nvCxnSpPr>
        <xdr:cNvPr id="192" name="直線コネクタ 191"/>
        <xdr:cNvCxnSpPr/>
      </xdr:nvCxnSpPr>
      <xdr:spPr>
        <a:xfrm>
          <a:off x="2209800" y="94669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100693</xdr:rowOff>
    </xdr:from>
    <xdr:to>
      <xdr:col>4</xdr:col>
      <xdr:colOff>396875</xdr:colOff>
      <xdr:row>56</xdr:row>
      <xdr:rowOff>30843</xdr:rowOff>
    </xdr:to>
    <xdr:sp macro="" textlink="">
      <xdr:nvSpPr>
        <xdr:cNvPr id="193" name="フローチャート : 判断 192"/>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15620</xdr:rowOff>
    </xdr:from>
    <xdr:ext cx="762000" cy="259045"/>
    <xdr:sp macro="" textlink="">
      <xdr:nvSpPr>
        <xdr:cNvPr id="194" name="テキスト ボックス 193"/>
        <xdr:cNvSpPr txBox="1"/>
      </xdr:nvSpPr>
      <xdr:spPr>
        <a:xfrm>
          <a:off x="2717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20865</xdr:rowOff>
    </xdr:from>
    <xdr:to>
      <xdr:col>3</xdr:col>
      <xdr:colOff>142875</xdr:colOff>
      <xdr:row>55</xdr:row>
      <xdr:rowOff>37193</xdr:rowOff>
    </xdr:to>
    <xdr:cxnSp macro="">
      <xdr:nvCxnSpPr>
        <xdr:cNvPr id="195" name="直線コネクタ 194"/>
        <xdr:cNvCxnSpPr/>
      </xdr:nvCxnSpPr>
      <xdr:spPr>
        <a:xfrm>
          <a:off x="1320800" y="94506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84365</xdr:rowOff>
    </xdr:from>
    <xdr:to>
      <xdr:col>3</xdr:col>
      <xdr:colOff>193675</xdr:colOff>
      <xdr:row>56</xdr:row>
      <xdr:rowOff>14515</xdr:rowOff>
    </xdr:to>
    <xdr:sp macro="" textlink="">
      <xdr:nvSpPr>
        <xdr:cNvPr id="196" name="フローチャート : 判断 195"/>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170742</xdr:rowOff>
    </xdr:from>
    <xdr:ext cx="762000" cy="259045"/>
    <xdr:sp macro="" textlink="">
      <xdr:nvSpPr>
        <xdr:cNvPr id="197" name="テキスト ボックス 196"/>
        <xdr:cNvSpPr txBox="1"/>
      </xdr:nvSpPr>
      <xdr:spPr>
        <a:xfrm>
          <a:off x="1828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198" name="フローチャート : 判断 197"/>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154412</xdr:rowOff>
    </xdr:from>
    <xdr:ext cx="762000" cy="259045"/>
    <xdr:sp macro="" textlink="">
      <xdr:nvSpPr>
        <xdr:cNvPr id="199" name="テキスト ボックス 198"/>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51707</xdr:rowOff>
    </xdr:from>
    <xdr:to>
      <xdr:col>7</xdr:col>
      <xdr:colOff>66675</xdr:colOff>
      <xdr:row>55</xdr:row>
      <xdr:rowOff>153307</xdr:rowOff>
    </xdr:to>
    <xdr:sp macro="" textlink="">
      <xdr:nvSpPr>
        <xdr:cNvPr id="205" name="円/楕円 204"/>
        <xdr:cNvSpPr/>
      </xdr:nvSpPr>
      <xdr:spPr>
        <a:xfrm>
          <a:off x="47752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68234</xdr:rowOff>
    </xdr:from>
    <xdr:ext cx="762000" cy="259045"/>
    <xdr:sp macro="" textlink="">
      <xdr:nvSpPr>
        <xdr:cNvPr id="206" name="扶助費該当値テキスト"/>
        <xdr:cNvSpPr txBox="1"/>
      </xdr:nvSpPr>
      <xdr:spPr>
        <a:xfrm>
          <a:off x="4914900" y="932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157843</xdr:rowOff>
    </xdr:from>
    <xdr:to>
      <xdr:col>5</xdr:col>
      <xdr:colOff>600075</xdr:colOff>
      <xdr:row>55</xdr:row>
      <xdr:rowOff>87993</xdr:rowOff>
    </xdr:to>
    <xdr:sp macro="" textlink="">
      <xdr:nvSpPr>
        <xdr:cNvPr id="207" name="円/楕円 206"/>
        <xdr:cNvSpPr/>
      </xdr:nvSpPr>
      <xdr:spPr>
        <a:xfrm>
          <a:off x="3937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98170</xdr:rowOff>
    </xdr:from>
    <xdr:ext cx="736600" cy="259045"/>
    <xdr:sp macro="" textlink="">
      <xdr:nvSpPr>
        <xdr:cNvPr id="208" name="テキスト ボックス 207"/>
        <xdr:cNvSpPr txBox="1"/>
      </xdr:nvSpPr>
      <xdr:spPr>
        <a:xfrm>
          <a:off x="3606800" y="918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2722</xdr:rowOff>
    </xdr:from>
    <xdr:to>
      <xdr:col>4</xdr:col>
      <xdr:colOff>396875</xdr:colOff>
      <xdr:row>55</xdr:row>
      <xdr:rowOff>104322</xdr:rowOff>
    </xdr:to>
    <xdr:sp macro="" textlink="">
      <xdr:nvSpPr>
        <xdr:cNvPr id="209" name="円/楕円 208"/>
        <xdr:cNvSpPr/>
      </xdr:nvSpPr>
      <xdr:spPr>
        <a:xfrm>
          <a:off x="3048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114499</xdr:rowOff>
    </xdr:from>
    <xdr:ext cx="762000" cy="259045"/>
    <xdr:sp macro="" textlink="">
      <xdr:nvSpPr>
        <xdr:cNvPr id="210" name="テキスト ボックス 209"/>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157843</xdr:rowOff>
    </xdr:from>
    <xdr:to>
      <xdr:col>3</xdr:col>
      <xdr:colOff>193675</xdr:colOff>
      <xdr:row>55</xdr:row>
      <xdr:rowOff>87993</xdr:rowOff>
    </xdr:to>
    <xdr:sp macro="" textlink="">
      <xdr:nvSpPr>
        <xdr:cNvPr id="211" name="円/楕円 210"/>
        <xdr:cNvSpPr/>
      </xdr:nvSpPr>
      <xdr:spPr>
        <a:xfrm>
          <a:off x="2159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98170</xdr:rowOff>
    </xdr:from>
    <xdr:ext cx="762000" cy="259045"/>
    <xdr:sp macro="" textlink="">
      <xdr:nvSpPr>
        <xdr:cNvPr id="212" name="テキスト ボックス 211"/>
        <xdr:cNvSpPr txBox="1"/>
      </xdr:nvSpPr>
      <xdr:spPr>
        <a:xfrm>
          <a:off x="1828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141515</xdr:rowOff>
    </xdr:from>
    <xdr:to>
      <xdr:col>1</xdr:col>
      <xdr:colOff>676275</xdr:colOff>
      <xdr:row>55</xdr:row>
      <xdr:rowOff>71665</xdr:rowOff>
    </xdr:to>
    <xdr:sp macro="" textlink="">
      <xdr:nvSpPr>
        <xdr:cNvPr id="213" name="円/楕円 212"/>
        <xdr:cNvSpPr/>
      </xdr:nvSpPr>
      <xdr:spPr>
        <a:xfrm>
          <a:off x="1270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81842</xdr:rowOff>
    </xdr:from>
    <xdr:ext cx="762000" cy="259045"/>
    <xdr:sp macro="" textlink="">
      <xdr:nvSpPr>
        <xdr:cNvPr id="214" name="テキスト ボックス 213"/>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83/107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その他の経常収支比率が類似団体平均を上回っている。主な要因は下水道事業の初期投資時の起債に係る元利償還金に対する</a:t>
          </a:r>
          <a:r>
            <a:rPr kumimoji="1" lang="ja-JP" altLang="en-US" sz="1100">
              <a:solidFill>
                <a:schemeClr val="dk1"/>
              </a:solidFill>
              <a:effectLst/>
              <a:latin typeface="+mn-lt"/>
              <a:ea typeface="+mn-ea"/>
              <a:cs typeface="+mn-cs"/>
            </a:rPr>
            <a:t>繰出</a:t>
          </a:r>
          <a:r>
            <a:rPr kumimoji="1" lang="ja-JP" altLang="ja-JP" sz="1100">
              <a:solidFill>
                <a:schemeClr val="dk1"/>
              </a:solidFill>
              <a:effectLst/>
              <a:latin typeface="+mn-lt"/>
              <a:ea typeface="+mn-ea"/>
              <a:cs typeface="+mn-cs"/>
            </a:rPr>
            <a:t>金であるが、既に償還のピークを越え今後は少し</a:t>
          </a:r>
          <a:r>
            <a:rPr kumimoji="1" lang="ja-JP" altLang="en-US" sz="1100">
              <a:solidFill>
                <a:schemeClr val="dk1"/>
              </a:solidFill>
              <a:effectLst/>
              <a:latin typeface="+mn-lt"/>
              <a:ea typeface="+mn-ea"/>
              <a:cs typeface="+mn-cs"/>
            </a:rPr>
            <a:t>ず</a:t>
          </a:r>
          <a:r>
            <a:rPr kumimoji="1" lang="ja-JP" altLang="ja-JP" sz="1100">
              <a:solidFill>
                <a:schemeClr val="dk1"/>
              </a:solidFill>
              <a:effectLst/>
              <a:latin typeface="+mn-lt"/>
              <a:ea typeface="+mn-ea"/>
              <a:cs typeface="+mn-cs"/>
            </a:rPr>
            <a:t>つ減少していく予定となっている。平成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年度において</a:t>
          </a:r>
          <a:r>
            <a:rPr kumimoji="1" lang="ja-JP" altLang="en-US" sz="1100">
              <a:solidFill>
                <a:schemeClr val="dk1"/>
              </a:solidFill>
              <a:effectLst/>
              <a:latin typeface="+mn-lt"/>
              <a:ea typeface="+mn-ea"/>
              <a:cs typeface="+mn-cs"/>
            </a:rPr>
            <a:t>は、各特別会計（国民健康保険事業特別会計、後期高齢者医療特別会計、介護保険事業特別会計）への繰出金額がほぼ横ばいとなったこと</a:t>
          </a:r>
          <a:r>
            <a:rPr kumimoji="1" lang="ja-JP" altLang="ja-JP" sz="1100">
              <a:solidFill>
                <a:schemeClr val="dk1"/>
              </a:solidFill>
              <a:effectLst/>
              <a:latin typeface="+mn-lt"/>
              <a:ea typeface="+mn-ea"/>
              <a:cs typeface="+mn-cs"/>
            </a:rPr>
            <a:t>等に伴い経常収支比率が</a:t>
          </a:r>
          <a:r>
            <a:rPr kumimoji="1" lang="ja-JP" altLang="en-US" sz="1100">
              <a:solidFill>
                <a:schemeClr val="dk1"/>
              </a:solidFill>
              <a:effectLst/>
              <a:latin typeface="+mn-lt"/>
              <a:ea typeface="+mn-ea"/>
              <a:cs typeface="+mn-cs"/>
            </a:rPr>
            <a:t>同率となった</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16510</xdr:rowOff>
    </xdr:from>
    <xdr:to>
      <xdr:col>24</xdr:col>
      <xdr:colOff>31750</xdr:colOff>
      <xdr:row>61</xdr:row>
      <xdr:rowOff>161290</xdr:rowOff>
    </xdr:to>
    <xdr:cxnSp macro="">
      <xdr:nvCxnSpPr>
        <xdr:cNvPr id="241" name="直線コネクタ 240"/>
        <xdr:cNvCxnSpPr/>
      </xdr:nvCxnSpPr>
      <xdr:spPr>
        <a:xfrm flipV="1">
          <a:off x="16510000" y="910336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2"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3" name="直線コネクタ 242"/>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102887</xdr:rowOff>
    </xdr:from>
    <xdr:ext cx="762000" cy="259045"/>
    <xdr:sp macro="" textlink="">
      <xdr:nvSpPr>
        <xdr:cNvPr id="244" name="その他最大値テキスト"/>
        <xdr:cNvSpPr txBox="1"/>
      </xdr:nvSpPr>
      <xdr:spPr>
        <a:xfrm>
          <a:off x="16598900" y="884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23</xdr:col>
      <xdr:colOff>628650</xdr:colOff>
      <xdr:row>53</xdr:row>
      <xdr:rowOff>16510</xdr:rowOff>
    </xdr:from>
    <xdr:to>
      <xdr:col>24</xdr:col>
      <xdr:colOff>120650</xdr:colOff>
      <xdr:row>53</xdr:row>
      <xdr:rowOff>16510</xdr:rowOff>
    </xdr:to>
    <xdr:cxnSp macro="">
      <xdr:nvCxnSpPr>
        <xdr:cNvPr id="245" name="直線コネクタ 244"/>
        <xdr:cNvCxnSpPr/>
      </xdr:nvCxnSpPr>
      <xdr:spPr>
        <a:xfrm>
          <a:off x="16421100" y="910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54610</xdr:rowOff>
    </xdr:from>
    <xdr:to>
      <xdr:col>24</xdr:col>
      <xdr:colOff>31750</xdr:colOff>
      <xdr:row>59</xdr:row>
      <xdr:rowOff>54610</xdr:rowOff>
    </xdr:to>
    <xdr:cxnSp macro="">
      <xdr:nvCxnSpPr>
        <xdr:cNvPr id="246" name="直線コネクタ 245"/>
        <xdr:cNvCxnSpPr/>
      </xdr:nvCxnSpPr>
      <xdr:spPr>
        <a:xfrm>
          <a:off x="15671800" y="101701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1287</xdr:rowOff>
    </xdr:from>
    <xdr:ext cx="762000" cy="259045"/>
    <xdr:sp macro="" textlink="">
      <xdr:nvSpPr>
        <xdr:cNvPr id="247" name="その他平均値テキスト"/>
        <xdr:cNvSpPr txBox="1"/>
      </xdr:nvSpPr>
      <xdr:spPr>
        <a:xfrm>
          <a:off x="16598900" y="9773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156210</xdr:rowOff>
    </xdr:from>
    <xdr:to>
      <xdr:col>24</xdr:col>
      <xdr:colOff>82550</xdr:colOff>
      <xdr:row>58</xdr:row>
      <xdr:rowOff>86360</xdr:rowOff>
    </xdr:to>
    <xdr:sp macro="" textlink="">
      <xdr:nvSpPr>
        <xdr:cNvPr id="248" name="フローチャート : 判断 247"/>
        <xdr:cNvSpPr/>
      </xdr:nvSpPr>
      <xdr:spPr>
        <a:xfrm>
          <a:off x="164592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104140</xdr:rowOff>
    </xdr:from>
    <xdr:to>
      <xdr:col>22</xdr:col>
      <xdr:colOff>565150</xdr:colOff>
      <xdr:row>59</xdr:row>
      <xdr:rowOff>54610</xdr:rowOff>
    </xdr:to>
    <xdr:cxnSp macro="">
      <xdr:nvCxnSpPr>
        <xdr:cNvPr id="249" name="直線コネクタ 248"/>
        <xdr:cNvCxnSpPr/>
      </xdr:nvCxnSpPr>
      <xdr:spPr>
        <a:xfrm>
          <a:off x="14782800" y="100482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22860</xdr:rowOff>
    </xdr:from>
    <xdr:to>
      <xdr:col>22</xdr:col>
      <xdr:colOff>615950</xdr:colOff>
      <xdr:row>58</xdr:row>
      <xdr:rowOff>124460</xdr:rowOff>
    </xdr:to>
    <xdr:sp macro="" textlink="">
      <xdr:nvSpPr>
        <xdr:cNvPr id="250" name="フローチャート : 判断 249"/>
        <xdr:cNvSpPr/>
      </xdr:nvSpPr>
      <xdr:spPr>
        <a:xfrm>
          <a:off x="15621000" y="996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134637</xdr:rowOff>
    </xdr:from>
    <xdr:ext cx="736600" cy="259045"/>
    <xdr:sp macro="" textlink="">
      <xdr:nvSpPr>
        <xdr:cNvPr id="251" name="テキスト ボックス 250"/>
        <xdr:cNvSpPr txBox="1"/>
      </xdr:nvSpPr>
      <xdr:spPr>
        <a:xfrm>
          <a:off x="15290800" y="973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104140</xdr:rowOff>
    </xdr:from>
    <xdr:to>
      <xdr:col>21</xdr:col>
      <xdr:colOff>361950</xdr:colOff>
      <xdr:row>58</xdr:row>
      <xdr:rowOff>119380</xdr:rowOff>
    </xdr:to>
    <xdr:cxnSp macro="">
      <xdr:nvCxnSpPr>
        <xdr:cNvPr id="252" name="直線コネクタ 251"/>
        <xdr:cNvCxnSpPr/>
      </xdr:nvCxnSpPr>
      <xdr:spPr>
        <a:xfrm flipV="1">
          <a:off x="13893800" y="100482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163830</xdr:rowOff>
    </xdr:from>
    <xdr:to>
      <xdr:col>21</xdr:col>
      <xdr:colOff>412750</xdr:colOff>
      <xdr:row>58</xdr:row>
      <xdr:rowOff>93980</xdr:rowOff>
    </xdr:to>
    <xdr:sp macro="" textlink="">
      <xdr:nvSpPr>
        <xdr:cNvPr id="253" name="フローチャート : 判断 252"/>
        <xdr:cNvSpPr/>
      </xdr:nvSpPr>
      <xdr:spPr>
        <a:xfrm>
          <a:off x="14732000" y="993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104157</xdr:rowOff>
    </xdr:from>
    <xdr:ext cx="762000" cy="259045"/>
    <xdr:sp macro="" textlink="">
      <xdr:nvSpPr>
        <xdr:cNvPr id="254" name="テキスト ボックス 253"/>
        <xdr:cNvSpPr txBox="1"/>
      </xdr:nvSpPr>
      <xdr:spPr>
        <a:xfrm>
          <a:off x="14401800" y="970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119380</xdr:rowOff>
    </xdr:from>
    <xdr:to>
      <xdr:col>20</xdr:col>
      <xdr:colOff>158750</xdr:colOff>
      <xdr:row>58</xdr:row>
      <xdr:rowOff>149860</xdr:rowOff>
    </xdr:to>
    <xdr:cxnSp macro="">
      <xdr:nvCxnSpPr>
        <xdr:cNvPr id="255" name="直線コネクタ 254"/>
        <xdr:cNvCxnSpPr/>
      </xdr:nvCxnSpPr>
      <xdr:spPr>
        <a:xfrm flipV="1">
          <a:off x="13004800" y="100634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140970</xdr:rowOff>
    </xdr:from>
    <xdr:to>
      <xdr:col>20</xdr:col>
      <xdr:colOff>209550</xdr:colOff>
      <xdr:row>58</xdr:row>
      <xdr:rowOff>71120</xdr:rowOff>
    </xdr:to>
    <xdr:sp macro="" textlink="">
      <xdr:nvSpPr>
        <xdr:cNvPr id="256" name="フローチャート : 判断 255"/>
        <xdr:cNvSpPr/>
      </xdr:nvSpPr>
      <xdr:spPr>
        <a:xfrm>
          <a:off x="13843000" y="991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81297</xdr:rowOff>
    </xdr:from>
    <xdr:ext cx="762000" cy="259045"/>
    <xdr:sp macro="" textlink="">
      <xdr:nvSpPr>
        <xdr:cNvPr id="257" name="テキスト ボックス 256"/>
        <xdr:cNvSpPr txBox="1"/>
      </xdr:nvSpPr>
      <xdr:spPr>
        <a:xfrm>
          <a:off x="13512800" y="968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133350</xdr:rowOff>
    </xdr:from>
    <xdr:to>
      <xdr:col>19</xdr:col>
      <xdr:colOff>6350</xdr:colOff>
      <xdr:row>58</xdr:row>
      <xdr:rowOff>63500</xdr:rowOff>
    </xdr:to>
    <xdr:sp macro="" textlink="">
      <xdr:nvSpPr>
        <xdr:cNvPr id="258" name="フローチャート : 判断 257"/>
        <xdr:cNvSpPr/>
      </xdr:nvSpPr>
      <xdr:spPr>
        <a:xfrm>
          <a:off x="12954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73677</xdr:rowOff>
    </xdr:from>
    <xdr:ext cx="762000" cy="259045"/>
    <xdr:sp macro="" textlink="">
      <xdr:nvSpPr>
        <xdr:cNvPr id="259" name="テキスト ボックス 258"/>
        <xdr:cNvSpPr txBox="1"/>
      </xdr:nvSpPr>
      <xdr:spPr>
        <a:xfrm>
          <a:off x="12623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59</xdr:row>
      <xdr:rowOff>3810</xdr:rowOff>
    </xdr:from>
    <xdr:to>
      <xdr:col>24</xdr:col>
      <xdr:colOff>82550</xdr:colOff>
      <xdr:row>59</xdr:row>
      <xdr:rowOff>105410</xdr:rowOff>
    </xdr:to>
    <xdr:sp macro="" textlink="">
      <xdr:nvSpPr>
        <xdr:cNvPr id="265" name="円/楕円 264"/>
        <xdr:cNvSpPr/>
      </xdr:nvSpPr>
      <xdr:spPr>
        <a:xfrm>
          <a:off x="16459200" y="1011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147337</xdr:rowOff>
    </xdr:from>
    <xdr:ext cx="762000" cy="259045"/>
    <xdr:sp macro="" textlink="">
      <xdr:nvSpPr>
        <xdr:cNvPr id="266" name="その他該当値テキスト"/>
        <xdr:cNvSpPr txBox="1"/>
      </xdr:nvSpPr>
      <xdr:spPr>
        <a:xfrm>
          <a:off x="165989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3810</xdr:rowOff>
    </xdr:from>
    <xdr:to>
      <xdr:col>22</xdr:col>
      <xdr:colOff>615950</xdr:colOff>
      <xdr:row>59</xdr:row>
      <xdr:rowOff>105410</xdr:rowOff>
    </xdr:to>
    <xdr:sp macro="" textlink="">
      <xdr:nvSpPr>
        <xdr:cNvPr id="267" name="円/楕円 266"/>
        <xdr:cNvSpPr/>
      </xdr:nvSpPr>
      <xdr:spPr>
        <a:xfrm>
          <a:off x="15621000" y="1011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90187</xdr:rowOff>
    </xdr:from>
    <xdr:ext cx="736600" cy="259045"/>
    <xdr:sp macro="" textlink="">
      <xdr:nvSpPr>
        <xdr:cNvPr id="268" name="テキスト ボックス 267"/>
        <xdr:cNvSpPr txBox="1"/>
      </xdr:nvSpPr>
      <xdr:spPr>
        <a:xfrm>
          <a:off x="15290800" y="1020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53340</xdr:rowOff>
    </xdr:from>
    <xdr:to>
      <xdr:col>21</xdr:col>
      <xdr:colOff>412750</xdr:colOff>
      <xdr:row>58</xdr:row>
      <xdr:rowOff>154940</xdr:rowOff>
    </xdr:to>
    <xdr:sp macro="" textlink="">
      <xdr:nvSpPr>
        <xdr:cNvPr id="269" name="円/楕円 268"/>
        <xdr:cNvSpPr/>
      </xdr:nvSpPr>
      <xdr:spPr>
        <a:xfrm>
          <a:off x="14732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139717</xdr:rowOff>
    </xdr:from>
    <xdr:ext cx="762000" cy="259045"/>
    <xdr:sp macro="" textlink="">
      <xdr:nvSpPr>
        <xdr:cNvPr id="270" name="テキスト ボックス 269"/>
        <xdr:cNvSpPr txBox="1"/>
      </xdr:nvSpPr>
      <xdr:spPr>
        <a:xfrm>
          <a:off x="14401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68580</xdr:rowOff>
    </xdr:from>
    <xdr:to>
      <xdr:col>20</xdr:col>
      <xdr:colOff>209550</xdr:colOff>
      <xdr:row>58</xdr:row>
      <xdr:rowOff>170180</xdr:rowOff>
    </xdr:to>
    <xdr:sp macro="" textlink="">
      <xdr:nvSpPr>
        <xdr:cNvPr id="271" name="円/楕円 270"/>
        <xdr:cNvSpPr/>
      </xdr:nvSpPr>
      <xdr:spPr>
        <a:xfrm>
          <a:off x="138430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154957</xdr:rowOff>
    </xdr:from>
    <xdr:ext cx="762000" cy="259045"/>
    <xdr:sp macro="" textlink="">
      <xdr:nvSpPr>
        <xdr:cNvPr id="272" name="テキスト ボックス 271"/>
        <xdr:cNvSpPr txBox="1"/>
      </xdr:nvSpPr>
      <xdr:spPr>
        <a:xfrm>
          <a:off x="13512800" y="1009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99060</xdr:rowOff>
    </xdr:from>
    <xdr:to>
      <xdr:col>19</xdr:col>
      <xdr:colOff>6350</xdr:colOff>
      <xdr:row>59</xdr:row>
      <xdr:rowOff>29210</xdr:rowOff>
    </xdr:to>
    <xdr:sp macro="" textlink="">
      <xdr:nvSpPr>
        <xdr:cNvPr id="273" name="円/楕円 272"/>
        <xdr:cNvSpPr/>
      </xdr:nvSpPr>
      <xdr:spPr>
        <a:xfrm>
          <a:off x="12954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13987</xdr:rowOff>
    </xdr:from>
    <xdr:ext cx="762000" cy="259045"/>
    <xdr:sp macro="" textlink="">
      <xdr:nvSpPr>
        <xdr:cNvPr id="274" name="テキスト ボックス 273"/>
        <xdr:cNvSpPr txBox="1"/>
      </xdr:nvSpPr>
      <xdr:spPr>
        <a:xfrm>
          <a:off x="12623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58/107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病院事業会計に対する</a:t>
          </a:r>
          <a:r>
            <a:rPr kumimoji="1" lang="ja-JP" altLang="en-US" sz="1100">
              <a:solidFill>
                <a:schemeClr val="dk1"/>
              </a:solidFill>
              <a:effectLst/>
              <a:latin typeface="+mn-lt"/>
              <a:ea typeface="+mn-ea"/>
              <a:cs typeface="+mn-cs"/>
            </a:rPr>
            <a:t>繰出</a:t>
          </a:r>
          <a:r>
            <a:rPr kumimoji="1" lang="ja-JP" altLang="ja-JP" sz="1100">
              <a:solidFill>
                <a:schemeClr val="dk1"/>
              </a:solidFill>
              <a:effectLst/>
              <a:latin typeface="+mn-lt"/>
              <a:ea typeface="+mn-ea"/>
              <a:cs typeface="+mn-cs"/>
            </a:rPr>
            <a:t>金が毎年度増加し、経常収支比率が上昇傾向にあったが、病院事業の運営を平成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月から指定管理者による管理運営へ移行し、民間の手法を活用した効率的な経営改善を図ることで繰出金の縮減に努めている。</a:t>
          </a:r>
          <a:endParaRPr lang="ja-JP" altLang="ja-JP" sz="1400">
            <a:effectLst/>
          </a:endParaRPr>
        </a:p>
        <a:p>
          <a:r>
            <a:rPr kumimoji="1" lang="ja-JP" altLang="ja-JP" sz="1100">
              <a:solidFill>
                <a:schemeClr val="dk1"/>
              </a:solidFill>
              <a:effectLst/>
              <a:latin typeface="+mn-lt"/>
              <a:ea typeface="+mn-ea"/>
              <a:cs typeface="+mn-cs"/>
            </a:rPr>
            <a:t>単独で行う補助金・交付金について、人口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人当たりの決算額が類似団体平均を</a:t>
          </a:r>
          <a:r>
            <a:rPr kumimoji="1" lang="ja-JP" altLang="en-US" sz="1100">
              <a:solidFill>
                <a:schemeClr val="dk1"/>
              </a:solidFill>
              <a:effectLst/>
              <a:latin typeface="+mn-lt"/>
              <a:ea typeface="+mn-ea"/>
              <a:cs typeface="+mn-cs"/>
            </a:rPr>
            <a:t>大幅に</a:t>
          </a:r>
          <a:r>
            <a:rPr kumimoji="1" lang="ja-JP" altLang="ja-JP" sz="1100">
              <a:solidFill>
                <a:schemeClr val="dk1"/>
              </a:solidFill>
              <a:effectLst/>
              <a:latin typeface="+mn-lt"/>
              <a:ea typeface="+mn-ea"/>
              <a:cs typeface="+mn-cs"/>
            </a:rPr>
            <a:t>上回っているため、補助金・交付金の新設や見直しがある際は、内部組織の補助金等審査員会を開催し、交付基準を明確化した補助金交付金に基づき適正な審査・交付を行っていく。</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9" name="直線コネクタ 288"/>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0" name="テキスト ボックス 289"/>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1" name="直線コネクタ 290"/>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2" name="テキスト ボックス 291"/>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3" name="直線コネクタ 292"/>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4" name="テキスト ボックス 293"/>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5" name="直線コネクタ 294"/>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6" name="テキスト ボックス 295"/>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7" name="直線コネクタ 296"/>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8" name="テキスト ボックス 297"/>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9" name="直線コネクタ 298"/>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0" name="テキスト ボックス 299"/>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109039</xdr:rowOff>
    </xdr:from>
    <xdr:to>
      <xdr:col>24</xdr:col>
      <xdr:colOff>31750</xdr:colOff>
      <xdr:row>40</xdr:row>
      <xdr:rowOff>162923</xdr:rowOff>
    </xdr:to>
    <xdr:cxnSp macro="">
      <xdr:nvCxnSpPr>
        <xdr:cNvPr id="303" name="直線コネクタ 302"/>
        <xdr:cNvCxnSpPr/>
      </xdr:nvCxnSpPr>
      <xdr:spPr>
        <a:xfrm flipV="1">
          <a:off x="16510000" y="5766889"/>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135000</xdr:rowOff>
    </xdr:from>
    <xdr:ext cx="762000" cy="259045"/>
    <xdr:sp macro="" textlink="">
      <xdr:nvSpPr>
        <xdr:cNvPr id="304" name="補助費等最小値テキスト"/>
        <xdr:cNvSpPr txBox="1"/>
      </xdr:nvSpPr>
      <xdr:spPr>
        <a:xfrm>
          <a:off x="165989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21.8</a:t>
          </a:r>
          <a:endParaRPr kumimoji="1" lang="ja-JP" altLang="en-US" sz="1000" b="1">
            <a:latin typeface="ＭＳ Ｐゴシック"/>
          </a:endParaRPr>
        </a:p>
      </xdr:txBody>
    </xdr:sp>
    <xdr:clientData/>
  </xdr:oneCellAnchor>
  <xdr:twoCellAnchor>
    <xdr:from>
      <xdr:col>23</xdr:col>
      <xdr:colOff>628650</xdr:colOff>
      <xdr:row>40</xdr:row>
      <xdr:rowOff>162923</xdr:rowOff>
    </xdr:from>
    <xdr:to>
      <xdr:col>24</xdr:col>
      <xdr:colOff>120650</xdr:colOff>
      <xdr:row>40</xdr:row>
      <xdr:rowOff>162923</xdr:rowOff>
    </xdr:to>
    <xdr:cxnSp macro="">
      <xdr:nvCxnSpPr>
        <xdr:cNvPr id="305" name="直線コネクタ 304"/>
        <xdr:cNvCxnSpPr/>
      </xdr:nvCxnSpPr>
      <xdr:spPr>
        <a:xfrm>
          <a:off x="16421100" y="702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23966</xdr:rowOff>
    </xdr:from>
    <xdr:ext cx="762000" cy="259045"/>
    <xdr:sp macro="" textlink="">
      <xdr:nvSpPr>
        <xdr:cNvPr id="306" name="補助費等最大値テキスト"/>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33</xdr:row>
      <xdr:rowOff>109039</xdr:rowOff>
    </xdr:from>
    <xdr:to>
      <xdr:col>24</xdr:col>
      <xdr:colOff>120650</xdr:colOff>
      <xdr:row>33</xdr:row>
      <xdr:rowOff>109039</xdr:rowOff>
    </xdr:to>
    <xdr:cxnSp macro="">
      <xdr:nvCxnSpPr>
        <xdr:cNvPr id="307" name="直線コネクタ 306"/>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141696</xdr:rowOff>
    </xdr:from>
    <xdr:to>
      <xdr:col>24</xdr:col>
      <xdr:colOff>31750</xdr:colOff>
      <xdr:row>37</xdr:row>
      <xdr:rowOff>161290</xdr:rowOff>
    </xdr:to>
    <xdr:cxnSp macro="">
      <xdr:nvCxnSpPr>
        <xdr:cNvPr id="308" name="直線コネクタ 307"/>
        <xdr:cNvCxnSpPr/>
      </xdr:nvCxnSpPr>
      <xdr:spPr>
        <a:xfrm flipV="1">
          <a:off x="15671800" y="6485346"/>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87828</xdr:rowOff>
    </xdr:from>
    <xdr:ext cx="762000" cy="259045"/>
    <xdr:sp macro="" textlink="">
      <xdr:nvSpPr>
        <xdr:cNvPr id="309" name="補助費等平均値テキスト"/>
        <xdr:cNvSpPr txBox="1"/>
      </xdr:nvSpPr>
      <xdr:spPr>
        <a:xfrm>
          <a:off x="16598900" y="6260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71301</xdr:rowOff>
    </xdr:from>
    <xdr:to>
      <xdr:col>24</xdr:col>
      <xdr:colOff>82550</xdr:colOff>
      <xdr:row>38</xdr:row>
      <xdr:rowOff>1451</xdr:rowOff>
    </xdr:to>
    <xdr:sp macro="" textlink="">
      <xdr:nvSpPr>
        <xdr:cNvPr id="310" name="フローチャート : 判断 309"/>
        <xdr:cNvSpPr/>
      </xdr:nvSpPr>
      <xdr:spPr>
        <a:xfrm>
          <a:off x="16459200" y="641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135164</xdr:rowOff>
    </xdr:from>
    <xdr:to>
      <xdr:col>22</xdr:col>
      <xdr:colOff>565150</xdr:colOff>
      <xdr:row>37</xdr:row>
      <xdr:rowOff>161290</xdr:rowOff>
    </xdr:to>
    <xdr:cxnSp macro="">
      <xdr:nvCxnSpPr>
        <xdr:cNvPr id="311" name="直線コネクタ 310"/>
        <xdr:cNvCxnSpPr/>
      </xdr:nvCxnSpPr>
      <xdr:spPr>
        <a:xfrm>
          <a:off x="14782800" y="647881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25581</xdr:rowOff>
    </xdr:from>
    <xdr:to>
      <xdr:col>22</xdr:col>
      <xdr:colOff>615950</xdr:colOff>
      <xdr:row>37</xdr:row>
      <xdr:rowOff>127181</xdr:rowOff>
    </xdr:to>
    <xdr:sp macro="" textlink="">
      <xdr:nvSpPr>
        <xdr:cNvPr id="312" name="フローチャート : 判断 311"/>
        <xdr:cNvSpPr/>
      </xdr:nvSpPr>
      <xdr:spPr>
        <a:xfrm>
          <a:off x="156210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137358</xdr:rowOff>
    </xdr:from>
    <xdr:ext cx="736600" cy="259045"/>
    <xdr:sp macro="" textlink="">
      <xdr:nvSpPr>
        <xdr:cNvPr id="313" name="テキスト ボックス 312"/>
        <xdr:cNvSpPr txBox="1"/>
      </xdr:nvSpPr>
      <xdr:spPr>
        <a:xfrm>
          <a:off x="15290800" y="6138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135164</xdr:rowOff>
    </xdr:from>
    <xdr:to>
      <xdr:col>21</xdr:col>
      <xdr:colOff>361950</xdr:colOff>
      <xdr:row>37</xdr:row>
      <xdr:rowOff>135164</xdr:rowOff>
    </xdr:to>
    <xdr:cxnSp macro="">
      <xdr:nvCxnSpPr>
        <xdr:cNvPr id="314" name="直線コネクタ 313"/>
        <xdr:cNvCxnSpPr/>
      </xdr:nvCxnSpPr>
      <xdr:spPr>
        <a:xfrm>
          <a:off x="13893800" y="64788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170906</xdr:rowOff>
    </xdr:from>
    <xdr:to>
      <xdr:col>21</xdr:col>
      <xdr:colOff>412750</xdr:colOff>
      <xdr:row>37</xdr:row>
      <xdr:rowOff>101056</xdr:rowOff>
    </xdr:to>
    <xdr:sp macro="" textlink="">
      <xdr:nvSpPr>
        <xdr:cNvPr id="315" name="フローチャート : 判断 314"/>
        <xdr:cNvSpPr/>
      </xdr:nvSpPr>
      <xdr:spPr>
        <a:xfrm>
          <a:off x="14732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111233</xdr:rowOff>
    </xdr:from>
    <xdr:ext cx="762000" cy="259045"/>
    <xdr:sp macro="" textlink="">
      <xdr:nvSpPr>
        <xdr:cNvPr id="316" name="テキスト ボックス 315"/>
        <xdr:cNvSpPr txBox="1"/>
      </xdr:nvSpPr>
      <xdr:spPr>
        <a:xfrm>
          <a:off x="14401800" y="611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135164</xdr:rowOff>
    </xdr:from>
    <xdr:to>
      <xdr:col>20</xdr:col>
      <xdr:colOff>158750</xdr:colOff>
      <xdr:row>38</xdr:row>
      <xdr:rowOff>74749</xdr:rowOff>
    </xdr:to>
    <xdr:cxnSp macro="">
      <xdr:nvCxnSpPr>
        <xdr:cNvPr id="317" name="直線コネクタ 316"/>
        <xdr:cNvCxnSpPr/>
      </xdr:nvCxnSpPr>
      <xdr:spPr>
        <a:xfrm flipV="1">
          <a:off x="13004800" y="6478814"/>
          <a:ext cx="889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5987</xdr:rowOff>
    </xdr:from>
    <xdr:to>
      <xdr:col>20</xdr:col>
      <xdr:colOff>209550</xdr:colOff>
      <xdr:row>37</xdr:row>
      <xdr:rowOff>107587</xdr:rowOff>
    </xdr:to>
    <xdr:sp macro="" textlink="">
      <xdr:nvSpPr>
        <xdr:cNvPr id="318" name="フローチャート : 判断 317"/>
        <xdr:cNvSpPr/>
      </xdr:nvSpPr>
      <xdr:spPr>
        <a:xfrm>
          <a:off x="13843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117764</xdr:rowOff>
    </xdr:from>
    <xdr:ext cx="762000" cy="259045"/>
    <xdr:sp macro="" textlink="">
      <xdr:nvSpPr>
        <xdr:cNvPr id="319" name="テキスト ボックス 318"/>
        <xdr:cNvSpPr txBox="1"/>
      </xdr:nvSpPr>
      <xdr:spPr>
        <a:xfrm>
          <a:off x="13512800" y="611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38644</xdr:rowOff>
    </xdr:from>
    <xdr:to>
      <xdr:col>19</xdr:col>
      <xdr:colOff>6350</xdr:colOff>
      <xdr:row>37</xdr:row>
      <xdr:rowOff>140244</xdr:rowOff>
    </xdr:to>
    <xdr:sp macro="" textlink="">
      <xdr:nvSpPr>
        <xdr:cNvPr id="320" name="フローチャート : 判断 319"/>
        <xdr:cNvSpPr/>
      </xdr:nvSpPr>
      <xdr:spPr>
        <a:xfrm>
          <a:off x="12954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150421</xdr:rowOff>
    </xdr:from>
    <xdr:ext cx="762000" cy="259045"/>
    <xdr:sp macro="" textlink="">
      <xdr:nvSpPr>
        <xdr:cNvPr id="321" name="テキスト ボックス 320"/>
        <xdr:cNvSpPr txBox="1"/>
      </xdr:nvSpPr>
      <xdr:spPr>
        <a:xfrm>
          <a:off x="12623800" y="6151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90896</xdr:rowOff>
    </xdr:from>
    <xdr:to>
      <xdr:col>24</xdr:col>
      <xdr:colOff>82550</xdr:colOff>
      <xdr:row>38</xdr:row>
      <xdr:rowOff>21045</xdr:rowOff>
    </xdr:to>
    <xdr:sp macro="" textlink="">
      <xdr:nvSpPr>
        <xdr:cNvPr id="327" name="円/楕円 326"/>
        <xdr:cNvSpPr/>
      </xdr:nvSpPr>
      <xdr:spPr>
        <a:xfrm>
          <a:off x="16459200" y="64345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62973</xdr:rowOff>
    </xdr:from>
    <xdr:ext cx="762000" cy="259045"/>
    <xdr:sp macro="" textlink="">
      <xdr:nvSpPr>
        <xdr:cNvPr id="328" name="補助費等該当値テキスト"/>
        <xdr:cNvSpPr txBox="1"/>
      </xdr:nvSpPr>
      <xdr:spPr>
        <a:xfrm>
          <a:off x="16598900" y="6406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110490</xdr:rowOff>
    </xdr:from>
    <xdr:to>
      <xdr:col>22</xdr:col>
      <xdr:colOff>615950</xdr:colOff>
      <xdr:row>38</xdr:row>
      <xdr:rowOff>40640</xdr:rowOff>
    </xdr:to>
    <xdr:sp macro="" textlink="">
      <xdr:nvSpPr>
        <xdr:cNvPr id="329" name="円/楕円 328"/>
        <xdr:cNvSpPr/>
      </xdr:nvSpPr>
      <xdr:spPr>
        <a:xfrm>
          <a:off x="15621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25417</xdr:rowOff>
    </xdr:from>
    <xdr:ext cx="736600" cy="259045"/>
    <xdr:sp macro="" textlink="">
      <xdr:nvSpPr>
        <xdr:cNvPr id="330" name="テキスト ボックス 329"/>
        <xdr:cNvSpPr txBox="1"/>
      </xdr:nvSpPr>
      <xdr:spPr>
        <a:xfrm>
          <a:off x="15290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84364</xdr:rowOff>
    </xdr:from>
    <xdr:to>
      <xdr:col>21</xdr:col>
      <xdr:colOff>412750</xdr:colOff>
      <xdr:row>38</xdr:row>
      <xdr:rowOff>14514</xdr:rowOff>
    </xdr:to>
    <xdr:sp macro="" textlink="">
      <xdr:nvSpPr>
        <xdr:cNvPr id="331" name="円/楕円 330"/>
        <xdr:cNvSpPr/>
      </xdr:nvSpPr>
      <xdr:spPr>
        <a:xfrm>
          <a:off x="14732000" y="64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170742</xdr:rowOff>
    </xdr:from>
    <xdr:ext cx="762000" cy="259045"/>
    <xdr:sp macro="" textlink="">
      <xdr:nvSpPr>
        <xdr:cNvPr id="332" name="テキスト ボックス 331"/>
        <xdr:cNvSpPr txBox="1"/>
      </xdr:nvSpPr>
      <xdr:spPr>
        <a:xfrm>
          <a:off x="14401800" y="651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84364</xdr:rowOff>
    </xdr:from>
    <xdr:to>
      <xdr:col>20</xdr:col>
      <xdr:colOff>209550</xdr:colOff>
      <xdr:row>38</xdr:row>
      <xdr:rowOff>14514</xdr:rowOff>
    </xdr:to>
    <xdr:sp macro="" textlink="">
      <xdr:nvSpPr>
        <xdr:cNvPr id="333" name="円/楕円 332"/>
        <xdr:cNvSpPr/>
      </xdr:nvSpPr>
      <xdr:spPr>
        <a:xfrm>
          <a:off x="13843000" y="64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170742</xdr:rowOff>
    </xdr:from>
    <xdr:ext cx="762000" cy="259045"/>
    <xdr:sp macro="" textlink="">
      <xdr:nvSpPr>
        <xdr:cNvPr id="334" name="テキスト ボックス 333"/>
        <xdr:cNvSpPr txBox="1"/>
      </xdr:nvSpPr>
      <xdr:spPr>
        <a:xfrm>
          <a:off x="13512800" y="651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23949</xdr:rowOff>
    </xdr:from>
    <xdr:to>
      <xdr:col>19</xdr:col>
      <xdr:colOff>6350</xdr:colOff>
      <xdr:row>38</xdr:row>
      <xdr:rowOff>125549</xdr:rowOff>
    </xdr:to>
    <xdr:sp macro="" textlink="">
      <xdr:nvSpPr>
        <xdr:cNvPr id="335" name="円/楕円 334"/>
        <xdr:cNvSpPr/>
      </xdr:nvSpPr>
      <xdr:spPr>
        <a:xfrm>
          <a:off x="12954000" y="653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110326</xdr:rowOff>
    </xdr:from>
    <xdr:ext cx="762000" cy="259045"/>
    <xdr:sp macro="" textlink="">
      <xdr:nvSpPr>
        <xdr:cNvPr id="336" name="テキスト ボックス 335"/>
        <xdr:cNvSpPr txBox="1"/>
      </xdr:nvSpPr>
      <xdr:spPr>
        <a:xfrm>
          <a:off x="12623800" y="662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35/107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公債費に関しては、普通建設事業を抑制してきた効果から、その比率及び人口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人当たりの決算額ともに類似団体平均を下回っている。平成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a:t>
          </a:r>
          <a:r>
            <a:rPr kumimoji="0" lang="ja-JP" altLang="en-US" sz="1100">
              <a:solidFill>
                <a:schemeClr val="dk1"/>
              </a:solidFill>
              <a:effectLst/>
              <a:latin typeface="+mn-lt"/>
              <a:ea typeface="+mn-ea"/>
              <a:cs typeface="+mn-cs"/>
            </a:rPr>
            <a:t>池田中学校校舎・屋内運動場改築事業等に係る過疎対策事業債の元金償還開始に伴い公債費が増となった。</a:t>
          </a:r>
          <a:r>
            <a:rPr kumimoji="1" lang="ja-JP" altLang="ja-JP" sz="1100">
              <a:solidFill>
                <a:schemeClr val="dk1"/>
              </a:solidFill>
              <a:effectLst/>
              <a:latin typeface="+mn-lt"/>
              <a:ea typeface="+mn-ea"/>
              <a:cs typeface="+mn-cs"/>
            </a:rPr>
            <a:t>池田町立病院の改築（</a:t>
          </a:r>
          <a:r>
            <a:rPr kumimoji="1" lang="en-US" altLang="ja-JP" sz="1100">
              <a:solidFill>
                <a:schemeClr val="dk1"/>
              </a:solidFill>
              <a:effectLst/>
              <a:latin typeface="+mn-lt"/>
              <a:ea typeface="+mn-ea"/>
              <a:cs typeface="+mn-cs"/>
            </a:rPr>
            <a:t>H21</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H24</a:t>
          </a:r>
          <a:r>
            <a:rPr kumimoji="1" lang="ja-JP" altLang="ja-JP" sz="1100">
              <a:solidFill>
                <a:schemeClr val="dk1"/>
              </a:solidFill>
              <a:effectLst/>
              <a:latin typeface="+mn-lt"/>
              <a:ea typeface="+mn-ea"/>
              <a:cs typeface="+mn-cs"/>
            </a:rPr>
            <a:t>）、池田町立池田中学校の改築（</a:t>
          </a:r>
          <a:r>
            <a:rPr kumimoji="1" lang="en-US" altLang="ja-JP" sz="1100">
              <a:solidFill>
                <a:schemeClr val="dk1"/>
              </a:solidFill>
              <a:effectLst/>
              <a:latin typeface="+mn-lt"/>
              <a:ea typeface="+mn-ea"/>
              <a:cs typeface="+mn-cs"/>
            </a:rPr>
            <a:t>H21</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H24</a:t>
          </a:r>
          <a:r>
            <a:rPr kumimoji="1" lang="ja-JP" altLang="ja-JP" sz="1100">
              <a:solidFill>
                <a:schemeClr val="dk1"/>
              </a:solidFill>
              <a:effectLst/>
              <a:latin typeface="+mn-lt"/>
              <a:ea typeface="+mn-ea"/>
              <a:cs typeface="+mn-cs"/>
            </a:rPr>
            <a:t>）の大型投資事業を実施してきたが、特に今後予定される投資的事業を実施する際には、計画的な実施により借入総額の抑制と年度間の平準化を図り、年度毎の将来の償還額を軽減し適正化してくことが必要であ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42418</xdr:rowOff>
    </xdr:to>
    <xdr:cxnSp macro="">
      <xdr:nvCxnSpPr>
        <xdr:cNvPr id="361" name="直線コネクタ 360"/>
        <xdr:cNvCxnSpPr/>
      </xdr:nvCxnSpPr>
      <xdr:spPr>
        <a:xfrm flipV="1">
          <a:off x="4826000" y="1260398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62"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63" name="直線コネクタ 362"/>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64"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65" name="直線コネクタ 364"/>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10413</xdr:rowOff>
    </xdr:from>
    <xdr:to>
      <xdr:col>7</xdr:col>
      <xdr:colOff>15875</xdr:colOff>
      <xdr:row>77</xdr:row>
      <xdr:rowOff>92711</xdr:rowOff>
    </xdr:to>
    <xdr:cxnSp macro="">
      <xdr:nvCxnSpPr>
        <xdr:cNvPr id="366" name="直線コネクタ 365"/>
        <xdr:cNvCxnSpPr/>
      </xdr:nvCxnSpPr>
      <xdr:spPr>
        <a:xfrm>
          <a:off x="3987800" y="13212063"/>
          <a:ext cx="8382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132859</xdr:rowOff>
    </xdr:from>
    <xdr:ext cx="762000" cy="259045"/>
    <xdr:sp macro="" textlink="">
      <xdr:nvSpPr>
        <xdr:cNvPr id="367" name="公債費平均値テキスト"/>
        <xdr:cNvSpPr txBox="1"/>
      </xdr:nvSpPr>
      <xdr:spPr>
        <a:xfrm>
          <a:off x="4914900" y="13334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160782</xdr:rowOff>
    </xdr:from>
    <xdr:to>
      <xdr:col>7</xdr:col>
      <xdr:colOff>66675</xdr:colOff>
      <xdr:row>78</xdr:row>
      <xdr:rowOff>90932</xdr:rowOff>
    </xdr:to>
    <xdr:sp macro="" textlink="">
      <xdr:nvSpPr>
        <xdr:cNvPr id="368" name="フローチャート : 判断 367"/>
        <xdr:cNvSpPr/>
      </xdr:nvSpPr>
      <xdr:spPr>
        <a:xfrm>
          <a:off x="47752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10413</xdr:rowOff>
    </xdr:from>
    <xdr:to>
      <xdr:col>5</xdr:col>
      <xdr:colOff>549275</xdr:colOff>
      <xdr:row>77</xdr:row>
      <xdr:rowOff>28702</xdr:rowOff>
    </xdr:to>
    <xdr:cxnSp macro="">
      <xdr:nvCxnSpPr>
        <xdr:cNvPr id="369" name="直線コネクタ 368"/>
        <xdr:cNvCxnSpPr/>
      </xdr:nvCxnSpPr>
      <xdr:spPr>
        <a:xfrm flipV="1">
          <a:off x="3098800" y="13212063"/>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25908</xdr:rowOff>
    </xdr:from>
    <xdr:to>
      <xdr:col>5</xdr:col>
      <xdr:colOff>600075</xdr:colOff>
      <xdr:row>78</xdr:row>
      <xdr:rowOff>127508</xdr:rowOff>
    </xdr:to>
    <xdr:sp macro="" textlink="">
      <xdr:nvSpPr>
        <xdr:cNvPr id="370" name="フローチャート : 判断 369"/>
        <xdr:cNvSpPr/>
      </xdr:nvSpPr>
      <xdr:spPr>
        <a:xfrm>
          <a:off x="3937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112285</xdr:rowOff>
    </xdr:from>
    <xdr:ext cx="736600" cy="259045"/>
    <xdr:sp macro="" textlink="">
      <xdr:nvSpPr>
        <xdr:cNvPr id="371" name="テキスト ボックス 370"/>
        <xdr:cNvSpPr txBox="1"/>
      </xdr:nvSpPr>
      <xdr:spPr>
        <a:xfrm>
          <a:off x="3606800" y="13485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28702</xdr:rowOff>
    </xdr:from>
    <xdr:to>
      <xdr:col>4</xdr:col>
      <xdr:colOff>346075</xdr:colOff>
      <xdr:row>77</xdr:row>
      <xdr:rowOff>92711</xdr:rowOff>
    </xdr:to>
    <xdr:cxnSp macro="">
      <xdr:nvCxnSpPr>
        <xdr:cNvPr id="372" name="直線コネクタ 371"/>
        <xdr:cNvCxnSpPr/>
      </xdr:nvCxnSpPr>
      <xdr:spPr>
        <a:xfrm flipV="1">
          <a:off x="2209800" y="13230352"/>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16763</xdr:rowOff>
    </xdr:from>
    <xdr:to>
      <xdr:col>4</xdr:col>
      <xdr:colOff>396875</xdr:colOff>
      <xdr:row>78</xdr:row>
      <xdr:rowOff>118363</xdr:rowOff>
    </xdr:to>
    <xdr:sp macro="" textlink="">
      <xdr:nvSpPr>
        <xdr:cNvPr id="373" name="フローチャート : 判断 372"/>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103140</xdr:rowOff>
    </xdr:from>
    <xdr:ext cx="762000" cy="259045"/>
    <xdr:sp macro="" textlink="">
      <xdr:nvSpPr>
        <xdr:cNvPr id="374" name="テキスト ボックス 373"/>
        <xdr:cNvSpPr txBox="1"/>
      </xdr:nvSpPr>
      <xdr:spPr>
        <a:xfrm>
          <a:off x="2717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92711</xdr:rowOff>
    </xdr:from>
    <xdr:to>
      <xdr:col>3</xdr:col>
      <xdr:colOff>142875</xdr:colOff>
      <xdr:row>77</xdr:row>
      <xdr:rowOff>138430</xdr:rowOff>
    </xdr:to>
    <xdr:cxnSp macro="">
      <xdr:nvCxnSpPr>
        <xdr:cNvPr id="375" name="直線コネクタ 374"/>
        <xdr:cNvCxnSpPr/>
      </xdr:nvCxnSpPr>
      <xdr:spPr>
        <a:xfrm flipV="1">
          <a:off x="1320800" y="132943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35052</xdr:rowOff>
    </xdr:from>
    <xdr:to>
      <xdr:col>3</xdr:col>
      <xdr:colOff>193675</xdr:colOff>
      <xdr:row>78</xdr:row>
      <xdr:rowOff>136652</xdr:rowOff>
    </xdr:to>
    <xdr:sp macro="" textlink="">
      <xdr:nvSpPr>
        <xdr:cNvPr id="376" name="フローチャート : 判断 375"/>
        <xdr:cNvSpPr/>
      </xdr:nvSpPr>
      <xdr:spPr>
        <a:xfrm>
          <a:off x="2159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121429</xdr:rowOff>
    </xdr:from>
    <xdr:ext cx="762000" cy="259045"/>
    <xdr:sp macro="" textlink="">
      <xdr:nvSpPr>
        <xdr:cNvPr id="377" name="テキスト ボックス 376"/>
        <xdr:cNvSpPr txBox="1"/>
      </xdr:nvSpPr>
      <xdr:spPr>
        <a:xfrm>
          <a:off x="1828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94487</xdr:rowOff>
    </xdr:from>
    <xdr:to>
      <xdr:col>1</xdr:col>
      <xdr:colOff>676275</xdr:colOff>
      <xdr:row>79</xdr:row>
      <xdr:rowOff>24637</xdr:rowOff>
    </xdr:to>
    <xdr:sp macro="" textlink="">
      <xdr:nvSpPr>
        <xdr:cNvPr id="378" name="フローチャート : 判断 377"/>
        <xdr:cNvSpPr/>
      </xdr:nvSpPr>
      <xdr:spPr>
        <a:xfrm>
          <a:off x="1270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9414</xdr:rowOff>
    </xdr:from>
    <xdr:ext cx="762000" cy="259045"/>
    <xdr:sp macro="" textlink="">
      <xdr:nvSpPr>
        <xdr:cNvPr id="379" name="テキスト ボックス 378"/>
        <xdr:cNvSpPr txBox="1"/>
      </xdr:nvSpPr>
      <xdr:spPr>
        <a:xfrm>
          <a:off x="939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41911</xdr:rowOff>
    </xdr:from>
    <xdr:to>
      <xdr:col>7</xdr:col>
      <xdr:colOff>66675</xdr:colOff>
      <xdr:row>77</xdr:row>
      <xdr:rowOff>143511</xdr:rowOff>
    </xdr:to>
    <xdr:sp macro="" textlink="">
      <xdr:nvSpPr>
        <xdr:cNvPr id="385" name="円/楕円 384"/>
        <xdr:cNvSpPr/>
      </xdr:nvSpPr>
      <xdr:spPr>
        <a:xfrm>
          <a:off x="47752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58438</xdr:rowOff>
    </xdr:from>
    <xdr:ext cx="762000" cy="259045"/>
    <xdr:sp macro="" textlink="">
      <xdr:nvSpPr>
        <xdr:cNvPr id="386" name="公債費該当値テキスト"/>
        <xdr:cNvSpPr txBox="1"/>
      </xdr:nvSpPr>
      <xdr:spPr>
        <a:xfrm>
          <a:off x="4914900" y="130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131063</xdr:rowOff>
    </xdr:from>
    <xdr:to>
      <xdr:col>5</xdr:col>
      <xdr:colOff>600075</xdr:colOff>
      <xdr:row>77</xdr:row>
      <xdr:rowOff>61213</xdr:rowOff>
    </xdr:to>
    <xdr:sp macro="" textlink="">
      <xdr:nvSpPr>
        <xdr:cNvPr id="387" name="円/楕円 386"/>
        <xdr:cNvSpPr/>
      </xdr:nvSpPr>
      <xdr:spPr>
        <a:xfrm>
          <a:off x="3937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71391</xdr:rowOff>
    </xdr:from>
    <xdr:ext cx="736600" cy="259045"/>
    <xdr:sp macro="" textlink="">
      <xdr:nvSpPr>
        <xdr:cNvPr id="388" name="テキスト ボックス 387"/>
        <xdr:cNvSpPr txBox="1"/>
      </xdr:nvSpPr>
      <xdr:spPr>
        <a:xfrm>
          <a:off x="3606800" y="12930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149352</xdr:rowOff>
    </xdr:from>
    <xdr:to>
      <xdr:col>4</xdr:col>
      <xdr:colOff>396875</xdr:colOff>
      <xdr:row>77</xdr:row>
      <xdr:rowOff>79502</xdr:rowOff>
    </xdr:to>
    <xdr:sp macro="" textlink="">
      <xdr:nvSpPr>
        <xdr:cNvPr id="389" name="円/楕円 388"/>
        <xdr:cNvSpPr/>
      </xdr:nvSpPr>
      <xdr:spPr>
        <a:xfrm>
          <a:off x="3048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89679</xdr:rowOff>
    </xdr:from>
    <xdr:ext cx="762000" cy="259045"/>
    <xdr:sp macro="" textlink="">
      <xdr:nvSpPr>
        <xdr:cNvPr id="390" name="テキスト ボックス 389"/>
        <xdr:cNvSpPr txBox="1"/>
      </xdr:nvSpPr>
      <xdr:spPr>
        <a:xfrm>
          <a:off x="2717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41911</xdr:rowOff>
    </xdr:from>
    <xdr:to>
      <xdr:col>3</xdr:col>
      <xdr:colOff>193675</xdr:colOff>
      <xdr:row>77</xdr:row>
      <xdr:rowOff>143511</xdr:rowOff>
    </xdr:to>
    <xdr:sp macro="" textlink="">
      <xdr:nvSpPr>
        <xdr:cNvPr id="391" name="円/楕円 390"/>
        <xdr:cNvSpPr/>
      </xdr:nvSpPr>
      <xdr:spPr>
        <a:xfrm>
          <a:off x="2159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153688</xdr:rowOff>
    </xdr:from>
    <xdr:ext cx="762000" cy="259045"/>
    <xdr:sp macro="" textlink="">
      <xdr:nvSpPr>
        <xdr:cNvPr id="392" name="テキスト ボックス 391"/>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87630</xdr:rowOff>
    </xdr:from>
    <xdr:to>
      <xdr:col>1</xdr:col>
      <xdr:colOff>676275</xdr:colOff>
      <xdr:row>78</xdr:row>
      <xdr:rowOff>17780</xdr:rowOff>
    </xdr:to>
    <xdr:sp macro="" textlink="">
      <xdr:nvSpPr>
        <xdr:cNvPr id="393" name="円/楕円 392"/>
        <xdr:cNvSpPr/>
      </xdr:nvSpPr>
      <xdr:spPr>
        <a:xfrm>
          <a:off x="1270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27957</xdr:rowOff>
    </xdr:from>
    <xdr:ext cx="762000" cy="259045"/>
    <xdr:sp macro="" textlink="">
      <xdr:nvSpPr>
        <xdr:cNvPr id="394" name="テキスト ボックス 393"/>
        <xdr:cNvSpPr txBox="1"/>
      </xdr:nvSpPr>
      <xdr:spPr>
        <a:xfrm>
          <a:off x="939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66/107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病院事業会計に対する繰出金（補助費等）、下水道事業会計に対する繰出金（その他）が高水準であるため、類似団体平均を若干上回っている。</a:t>
          </a:r>
          <a:endParaRPr lang="ja-JP" altLang="ja-JP" sz="1400">
            <a:effectLst/>
          </a:endParaRPr>
        </a:p>
        <a:p>
          <a:r>
            <a:rPr kumimoji="1" lang="ja-JP" altLang="ja-JP" sz="1100">
              <a:solidFill>
                <a:schemeClr val="dk1"/>
              </a:solidFill>
              <a:effectLst/>
              <a:latin typeface="+mn-lt"/>
              <a:ea typeface="+mn-ea"/>
              <a:cs typeface="+mn-cs"/>
            </a:rPr>
            <a:t>病院事業会計に対する繰出金は指定管理者による効率的な管理運営により節減を図っていく。また、下水道事業会計に対する繰出金は下水道事業会計の地方債現在高の減少に伴い減額していく見込みである。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146050</xdr:rowOff>
    </xdr:from>
    <xdr:to>
      <xdr:col>24</xdr:col>
      <xdr:colOff>31750</xdr:colOff>
      <xdr:row>81</xdr:row>
      <xdr:rowOff>157480</xdr:rowOff>
    </xdr:to>
    <xdr:cxnSp macro="">
      <xdr:nvCxnSpPr>
        <xdr:cNvPr id="422" name="直線コネクタ 421"/>
        <xdr:cNvCxnSpPr/>
      </xdr:nvCxnSpPr>
      <xdr:spPr>
        <a:xfrm flipV="1">
          <a:off x="16510000" y="1266190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129557</xdr:rowOff>
    </xdr:from>
    <xdr:ext cx="762000" cy="259045"/>
    <xdr:sp macro="" textlink="">
      <xdr:nvSpPr>
        <xdr:cNvPr id="423" name="公債費以外最小値テキスト"/>
        <xdr:cNvSpPr txBox="1"/>
      </xdr:nvSpPr>
      <xdr:spPr>
        <a:xfrm>
          <a:off x="16598900" y="14017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23</xdr:col>
      <xdr:colOff>628650</xdr:colOff>
      <xdr:row>81</xdr:row>
      <xdr:rowOff>157480</xdr:rowOff>
    </xdr:from>
    <xdr:to>
      <xdr:col>24</xdr:col>
      <xdr:colOff>120650</xdr:colOff>
      <xdr:row>81</xdr:row>
      <xdr:rowOff>157480</xdr:rowOff>
    </xdr:to>
    <xdr:cxnSp macro="">
      <xdr:nvCxnSpPr>
        <xdr:cNvPr id="424" name="直線コネクタ 423"/>
        <xdr:cNvCxnSpPr/>
      </xdr:nvCxnSpPr>
      <xdr:spPr>
        <a:xfrm>
          <a:off x="16421100" y="1404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60977</xdr:rowOff>
    </xdr:from>
    <xdr:ext cx="762000" cy="259045"/>
    <xdr:sp macro="" textlink="">
      <xdr:nvSpPr>
        <xdr:cNvPr id="425" name="公債費以外最大値テキスト"/>
        <xdr:cNvSpPr txBox="1"/>
      </xdr:nvSpPr>
      <xdr:spPr>
        <a:xfrm>
          <a:off x="16598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a:t>
          </a:r>
          <a:endParaRPr kumimoji="1" lang="ja-JP" altLang="en-US" sz="1000" b="1">
            <a:latin typeface="ＭＳ Ｐゴシック"/>
          </a:endParaRPr>
        </a:p>
      </xdr:txBody>
    </xdr:sp>
    <xdr:clientData/>
  </xdr:oneCellAnchor>
  <xdr:twoCellAnchor>
    <xdr:from>
      <xdr:col>23</xdr:col>
      <xdr:colOff>628650</xdr:colOff>
      <xdr:row>73</xdr:row>
      <xdr:rowOff>146050</xdr:rowOff>
    </xdr:from>
    <xdr:to>
      <xdr:col>24</xdr:col>
      <xdr:colOff>120650</xdr:colOff>
      <xdr:row>73</xdr:row>
      <xdr:rowOff>146050</xdr:rowOff>
    </xdr:to>
    <xdr:cxnSp macro="">
      <xdr:nvCxnSpPr>
        <xdr:cNvPr id="426" name="直線コネクタ 425"/>
        <xdr:cNvCxnSpPr/>
      </xdr:nvCxnSpPr>
      <xdr:spPr>
        <a:xfrm>
          <a:off x="16421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88900</xdr:rowOff>
    </xdr:from>
    <xdr:to>
      <xdr:col>24</xdr:col>
      <xdr:colOff>31750</xdr:colOff>
      <xdr:row>76</xdr:row>
      <xdr:rowOff>157480</xdr:rowOff>
    </xdr:to>
    <xdr:cxnSp macro="">
      <xdr:nvCxnSpPr>
        <xdr:cNvPr id="427" name="直線コネクタ 426"/>
        <xdr:cNvCxnSpPr/>
      </xdr:nvCxnSpPr>
      <xdr:spPr>
        <a:xfrm flipV="1">
          <a:off x="15671800" y="131191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157497</xdr:rowOff>
    </xdr:from>
    <xdr:ext cx="762000" cy="259045"/>
    <xdr:sp macro="" textlink="">
      <xdr:nvSpPr>
        <xdr:cNvPr id="428" name="公債費以外平均値テキスト"/>
        <xdr:cNvSpPr txBox="1"/>
      </xdr:nvSpPr>
      <xdr:spPr>
        <a:xfrm>
          <a:off x="16598900" y="12844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140970</xdr:rowOff>
    </xdr:from>
    <xdr:to>
      <xdr:col>24</xdr:col>
      <xdr:colOff>82550</xdr:colOff>
      <xdr:row>76</xdr:row>
      <xdr:rowOff>71120</xdr:rowOff>
    </xdr:to>
    <xdr:sp macro="" textlink="">
      <xdr:nvSpPr>
        <xdr:cNvPr id="429" name="フローチャート : 判断 428"/>
        <xdr:cNvSpPr/>
      </xdr:nvSpPr>
      <xdr:spPr>
        <a:xfrm>
          <a:off x="164592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39370</xdr:rowOff>
    </xdr:from>
    <xdr:to>
      <xdr:col>22</xdr:col>
      <xdr:colOff>565150</xdr:colOff>
      <xdr:row>76</xdr:row>
      <xdr:rowOff>157480</xdr:rowOff>
    </xdr:to>
    <xdr:cxnSp macro="">
      <xdr:nvCxnSpPr>
        <xdr:cNvPr id="430" name="直線コネクタ 429"/>
        <xdr:cNvCxnSpPr/>
      </xdr:nvCxnSpPr>
      <xdr:spPr>
        <a:xfrm>
          <a:off x="14782800" y="13069570"/>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160020</xdr:rowOff>
    </xdr:from>
    <xdr:to>
      <xdr:col>22</xdr:col>
      <xdr:colOff>615950</xdr:colOff>
      <xdr:row>76</xdr:row>
      <xdr:rowOff>90170</xdr:rowOff>
    </xdr:to>
    <xdr:sp macro="" textlink="">
      <xdr:nvSpPr>
        <xdr:cNvPr id="431" name="フローチャート : 判断 430"/>
        <xdr:cNvSpPr/>
      </xdr:nvSpPr>
      <xdr:spPr>
        <a:xfrm>
          <a:off x="15621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100347</xdr:rowOff>
    </xdr:from>
    <xdr:ext cx="736600" cy="259045"/>
    <xdr:sp macro="" textlink="">
      <xdr:nvSpPr>
        <xdr:cNvPr id="432" name="テキスト ボックス 431"/>
        <xdr:cNvSpPr txBox="1"/>
      </xdr:nvSpPr>
      <xdr:spPr>
        <a:xfrm>
          <a:off x="15290800" y="1278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12700</xdr:rowOff>
    </xdr:from>
    <xdr:to>
      <xdr:col>21</xdr:col>
      <xdr:colOff>361950</xdr:colOff>
      <xdr:row>76</xdr:row>
      <xdr:rowOff>39370</xdr:rowOff>
    </xdr:to>
    <xdr:cxnSp macro="">
      <xdr:nvCxnSpPr>
        <xdr:cNvPr id="433" name="直線コネクタ 432"/>
        <xdr:cNvCxnSpPr/>
      </xdr:nvCxnSpPr>
      <xdr:spPr>
        <a:xfrm>
          <a:off x="13893800" y="130429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68580</xdr:rowOff>
    </xdr:from>
    <xdr:to>
      <xdr:col>21</xdr:col>
      <xdr:colOff>412750</xdr:colOff>
      <xdr:row>75</xdr:row>
      <xdr:rowOff>170180</xdr:rowOff>
    </xdr:to>
    <xdr:sp macro="" textlink="">
      <xdr:nvSpPr>
        <xdr:cNvPr id="434" name="フローチャート : 判断 433"/>
        <xdr:cNvSpPr/>
      </xdr:nvSpPr>
      <xdr:spPr>
        <a:xfrm>
          <a:off x="14732000" y="129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8907</xdr:rowOff>
    </xdr:from>
    <xdr:ext cx="762000" cy="259045"/>
    <xdr:sp macro="" textlink="">
      <xdr:nvSpPr>
        <xdr:cNvPr id="435" name="テキスト ボックス 434"/>
        <xdr:cNvSpPr txBox="1"/>
      </xdr:nvSpPr>
      <xdr:spPr>
        <a:xfrm>
          <a:off x="14401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12700</xdr:rowOff>
    </xdr:from>
    <xdr:to>
      <xdr:col>20</xdr:col>
      <xdr:colOff>158750</xdr:colOff>
      <xdr:row>76</xdr:row>
      <xdr:rowOff>81280</xdr:rowOff>
    </xdr:to>
    <xdr:cxnSp macro="">
      <xdr:nvCxnSpPr>
        <xdr:cNvPr id="436" name="直線コネクタ 435"/>
        <xdr:cNvCxnSpPr/>
      </xdr:nvCxnSpPr>
      <xdr:spPr>
        <a:xfrm flipV="1">
          <a:off x="13004800" y="130429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49530</xdr:rowOff>
    </xdr:from>
    <xdr:to>
      <xdr:col>20</xdr:col>
      <xdr:colOff>209550</xdr:colOff>
      <xdr:row>75</xdr:row>
      <xdr:rowOff>151130</xdr:rowOff>
    </xdr:to>
    <xdr:sp macro="" textlink="">
      <xdr:nvSpPr>
        <xdr:cNvPr id="437" name="フローチャート : 判断 436"/>
        <xdr:cNvSpPr/>
      </xdr:nvSpPr>
      <xdr:spPr>
        <a:xfrm>
          <a:off x="13843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161307</xdr:rowOff>
    </xdr:from>
    <xdr:ext cx="762000" cy="259045"/>
    <xdr:sp macro="" textlink="">
      <xdr:nvSpPr>
        <xdr:cNvPr id="438" name="テキスト ボックス 437"/>
        <xdr:cNvSpPr txBox="1"/>
      </xdr:nvSpPr>
      <xdr:spPr>
        <a:xfrm>
          <a:off x="13512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87630</xdr:rowOff>
    </xdr:from>
    <xdr:to>
      <xdr:col>19</xdr:col>
      <xdr:colOff>6350</xdr:colOff>
      <xdr:row>76</xdr:row>
      <xdr:rowOff>17780</xdr:rowOff>
    </xdr:to>
    <xdr:sp macro="" textlink="">
      <xdr:nvSpPr>
        <xdr:cNvPr id="439" name="フローチャート : 判断 438"/>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27957</xdr:rowOff>
    </xdr:from>
    <xdr:ext cx="762000" cy="259045"/>
    <xdr:sp macro="" textlink="">
      <xdr:nvSpPr>
        <xdr:cNvPr id="440" name="テキスト ボックス 439"/>
        <xdr:cNvSpPr txBox="1"/>
      </xdr:nvSpPr>
      <xdr:spPr>
        <a:xfrm>
          <a:off x="12623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38100</xdr:rowOff>
    </xdr:from>
    <xdr:to>
      <xdr:col>24</xdr:col>
      <xdr:colOff>82550</xdr:colOff>
      <xdr:row>76</xdr:row>
      <xdr:rowOff>139700</xdr:rowOff>
    </xdr:to>
    <xdr:sp macro="" textlink="">
      <xdr:nvSpPr>
        <xdr:cNvPr id="446" name="円/楕円 445"/>
        <xdr:cNvSpPr/>
      </xdr:nvSpPr>
      <xdr:spPr>
        <a:xfrm>
          <a:off x="164592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10177</xdr:rowOff>
    </xdr:from>
    <xdr:ext cx="762000" cy="259045"/>
    <xdr:sp macro="" textlink="">
      <xdr:nvSpPr>
        <xdr:cNvPr id="447" name="公債費以外該当値テキスト"/>
        <xdr:cNvSpPr txBox="1"/>
      </xdr:nvSpPr>
      <xdr:spPr>
        <a:xfrm>
          <a:off x="16598900" y="1304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106680</xdr:rowOff>
    </xdr:from>
    <xdr:to>
      <xdr:col>22</xdr:col>
      <xdr:colOff>615950</xdr:colOff>
      <xdr:row>77</xdr:row>
      <xdr:rowOff>36830</xdr:rowOff>
    </xdr:to>
    <xdr:sp macro="" textlink="">
      <xdr:nvSpPr>
        <xdr:cNvPr id="448" name="円/楕円 447"/>
        <xdr:cNvSpPr/>
      </xdr:nvSpPr>
      <xdr:spPr>
        <a:xfrm>
          <a:off x="15621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21607</xdr:rowOff>
    </xdr:from>
    <xdr:ext cx="736600" cy="259045"/>
    <xdr:sp macro="" textlink="">
      <xdr:nvSpPr>
        <xdr:cNvPr id="449" name="テキスト ボックス 448"/>
        <xdr:cNvSpPr txBox="1"/>
      </xdr:nvSpPr>
      <xdr:spPr>
        <a:xfrm>
          <a:off x="15290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160020</xdr:rowOff>
    </xdr:from>
    <xdr:to>
      <xdr:col>21</xdr:col>
      <xdr:colOff>412750</xdr:colOff>
      <xdr:row>76</xdr:row>
      <xdr:rowOff>90170</xdr:rowOff>
    </xdr:to>
    <xdr:sp macro="" textlink="">
      <xdr:nvSpPr>
        <xdr:cNvPr id="450" name="円/楕円 449"/>
        <xdr:cNvSpPr/>
      </xdr:nvSpPr>
      <xdr:spPr>
        <a:xfrm>
          <a:off x="147320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74947</xdr:rowOff>
    </xdr:from>
    <xdr:ext cx="762000" cy="259045"/>
    <xdr:sp macro="" textlink="">
      <xdr:nvSpPr>
        <xdr:cNvPr id="451" name="テキスト ボックス 450"/>
        <xdr:cNvSpPr txBox="1"/>
      </xdr:nvSpPr>
      <xdr:spPr>
        <a:xfrm>
          <a:off x="14401800" y="1310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133350</xdr:rowOff>
    </xdr:from>
    <xdr:to>
      <xdr:col>20</xdr:col>
      <xdr:colOff>209550</xdr:colOff>
      <xdr:row>76</xdr:row>
      <xdr:rowOff>63500</xdr:rowOff>
    </xdr:to>
    <xdr:sp macro="" textlink="">
      <xdr:nvSpPr>
        <xdr:cNvPr id="452" name="円/楕円 451"/>
        <xdr:cNvSpPr/>
      </xdr:nvSpPr>
      <xdr:spPr>
        <a:xfrm>
          <a:off x="13843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48277</xdr:rowOff>
    </xdr:from>
    <xdr:ext cx="762000" cy="259045"/>
    <xdr:sp macro="" textlink="">
      <xdr:nvSpPr>
        <xdr:cNvPr id="453" name="テキスト ボックス 452"/>
        <xdr:cNvSpPr txBox="1"/>
      </xdr:nvSpPr>
      <xdr:spPr>
        <a:xfrm>
          <a:off x="13512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54" name="円/楕円 453"/>
        <xdr:cNvSpPr/>
      </xdr:nvSpPr>
      <xdr:spPr>
        <a:xfrm>
          <a:off x="12954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116857</xdr:rowOff>
    </xdr:from>
    <xdr:ext cx="762000" cy="259045"/>
    <xdr:sp macro="" textlink="">
      <xdr:nvSpPr>
        <xdr:cNvPr id="455" name="テキスト ボックス 454"/>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北海道池田町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137546</xdr:rowOff>
    </xdr:from>
    <xdr:to>
      <xdr:col>4</xdr:col>
      <xdr:colOff>1117600</xdr:colOff>
      <xdr:row>19</xdr:row>
      <xdr:rowOff>142810</xdr:rowOff>
    </xdr:to>
    <xdr:cxnSp macro="">
      <xdr:nvCxnSpPr>
        <xdr:cNvPr id="41" name="直線コネクタ 40"/>
        <xdr:cNvCxnSpPr/>
      </xdr:nvCxnSpPr>
      <xdr:spPr bwMode="auto">
        <a:xfrm flipV="1">
          <a:off x="5651500" y="2242571"/>
          <a:ext cx="0" cy="12054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114887</xdr:rowOff>
    </xdr:from>
    <xdr:ext cx="762000" cy="259045"/>
    <xdr:sp macro="" textlink="">
      <xdr:nvSpPr>
        <xdr:cNvPr id="42" name="人口1人当たり決算額の推移最小値テキスト130"/>
        <xdr:cNvSpPr txBox="1"/>
      </xdr:nvSpPr>
      <xdr:spPr>
        <a:xfrm>
          <a:off x="5740400" y="342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85,567</a:t>
          </a:r>
          <a:endParaRPr kumimoji="1" lang="ja-JP" altLang="en-US" sz="1000" b="1">
            <a:latin typeface="ＭＳ Ｐゴシック"/>
          </a:endParaRPr>
        </a:p>
      </xdr:txBody>
    </xdr:sp>
    <xdr:clientData/>
  </xdr:oneCellAnchor>
  <xdr:twoCellAnchor>
    <xdr:from>
      <xdr:col>4</xdr:col>
      <xdr:colOff>1028700</xdr:colOff>
      <xdr:row>19</xdr:row>
      <xdr:rowOff>142810</xdr:rowOff>
    </xdr:from>
    <xdr:to>
      <xdr:col>5</xdr:col>
      <xdr:colOff>73025</xdr:colOff>
      <xdr:row>19</xdr:row>
      <xdr:rowOff>142810</xdr:rowOff>
    </xdr:to>
    <xdr:cxnSp macro="">
      <xdr:nvCxnSpPr>
        <xdr:cNvPr id="43" name="直線コネクタ 42"/>
        <xdr:cNvCxnSpPr/>
      </xdr:nvCxnSpPr>
      <xdr:spPr bwMode="auto">
        <a:xfrm>
          <a:off x="5562600" y="34479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52473</xdr:rowOff>
    </xdr:from>
    <xdr:ext cx="762000" cy="259045"/>
    <xdr:sp macro="" textlink="">
      <xdr:nvSpPr>
        <xdr:cNvPr id="44" name="人口1人当たり決算額の推移最大値テキスト130"/>
        <xdr:cNvSpPr txBox="1"/>
      </xdr:nvSpPr>
      <xdr:spPr>
        <a:xfrm>
          <a:off x="5740400" y="198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296,488</a:t>
          </a:r>
          <a:endParaRPr kumimoji="1" lang="ja-JP" altLang="en-US" sz="1000" b="1">
            <a:latin typeface="ＭＳ Ｐゴシック"/>
          </a:endParaRPr>
        </a:p>
      </xdr:txBody>
    </xdr:sp>
    <xdr:clientData/>
  </xdr:oneCellAnchor>
  <xdr:twoCellAnchor>
    <xdr:from>
      <xdr:col>4</xdr:col>
      <xdr:colOff>1028700</xdr:colOff>
      <xdr:row>12</xdr:row>
      <xdr:rowOff>137546</xdr:rowOff>
    </xdr:from>
    <xdr:to>
      <xdr:col>5</xdr:col>
      <xdr:colOff>73025</xdr:colOff>
      <xdr:row>12</xdr:row>
      <xdr:rowOff>137546</xdr:rowOff>
    </xdr:to>
    <xdr:cxnSp macro="">
      <xdr:nvCxnSpPr>
        <xdr:cNvPr id="45" name="直線コネクタ 44"/>
        <xdr:cNvCxnSpPr/>
      </xdr:nvCxnSpPr>
      <xdr:spPr bwMode="auto">
        <a:xfrm>
          <a:off x="5562600" y="2242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106656</xdr:rowOff>
    </xdr:from>
    <xdr:to>
      <xdr:col>4</xdr:col>
      <xdr:colOff>1117600</xdr:colOff>
      <xdr:row>16</xdr:row>
      <xdr:rowOff>120790</xdr:rowOff>
    </xdr:to>
    <xdr:cxnSp macro="">
      <xdr:nvCxnSpPr>
        <xdr:cNvPr id="46" name="直線コネクタ 45"/>
        <xdr:cNvCxnSpPr/>
      </xdr:nvCxnSpPr>
      <xdr:spPr bwMode="auto">
        <a:xfrm flipV="1">
          <a:off x="5003800" y="2897481"/>
          <a:ext cx="647700" cy="141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108561</xdr:rowOff>
    </xdr:from>
    <xdr:ext cx="762000" cy="259045"/>
    <xdr:sp macro="" textlink="">
      <xdr:nvSpPr>
        <xdr:cNvPr id="47" name="人口1人当たり決算額の推移平均値テキスト130"/>
        <xdr:cNvSpPr txBox="1"/>
      </xdr:nvSpPr>
      <xdr:spPr>
        <a:xfrm>
          <a:off x="5740400" y="28993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136484</xdr:rowOff>
    </xdr:from>
    <xdr:to>
      <xdr:col>5</xdr:col>
      <xdr:colOff>34925</xdr:colOff>
      <xdr:row>17</xdr:row>
      <xdr:rowOff>66634</xdr:rowOff>
    </xdr:to>
    <xdr:sp macro="" textlink="">
      <xdr:nvSpPr>
        <xdr:cNvPr id="48" name="フローチャート : 判断 47"/>
        <xdr:cNvSpPr/>
      </xdr:nvSpPr>
      <xdr:spPr bwMode="auto">
        <a:xfrm>
          <a:off x="56007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120790</xdr:rowOff>
    </xdr:from>
    <xdr:to>
      <xdr:col>4</xdr:col>
      <xdr:colOff>469900</xdr:colOff>
      <xdr:row>16</xdr:row>
      <xdr:rowOff>148222</xdr:rowOff>
    </xdr:to>
    <xdr:cxnSp macro="">
      <xdr:nvCxnSpPr>
        <xdr:cNvPr id="49" name="直線コネクタ 48"/>
        <xdr:cNvCxnSpPr/>
      </xdr:nvCxnSpPr>
      <xdr:spPr bwMode="auto">
        <a:xfrm flipV="1">
          <a:off x="4305300" y="2911615"/>
          <a:ext cx="698500" cy="274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112098</xdr:rowOff>
    </xdr:from>
    <xdr:to>
      <xdr:col>4</xdr:col>
      <xdr:colOff>520700</xdr:colOff>
      <xdr:row>17</xdr:row>
      <xdr:rowOff>42248</xdr:rowOff>
    </xdr:to>
    <xdr:sp macro="" textlink="">
      <xdr:nvSpPr>
        <xdr:cNvPr id="50" name="フローチャート : 判断 49"/>
        <xdr:cNvSpPr/>
      </xdr:nvSpPr>
      <xdr:spPr bwMode="auto">
        <a:xfrm>
          <a:off x="49530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27025</xdr:rowOff>
    </xdr:from>
    <xdr:ext cx="736600" cy="259045"/>
    <xdr:sp macro="" textlink="">
      <xdr:nvSpPr>
        <xdr:cNvPr id="51" name="テキスト ボックス 50"/>
        <xdr:cNvSpPr txBox="1"/>
      </xdr:nvSpPr>
      <xdr:spPr>
        <a:xfrm>
          <a:off x="4622800" y="2989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148222</xdr:rowOff>
    </xdr:from>
    <xdr:to>
      <xdr:col>3</xdr:col>
      <xdr:colOff>904875</xdr:colOff>
      <xdr:row>16</xdr:row>
      <xdr:rowOff>164904</xdr:rowOff>
    </xdr:to>
    <xdr:cxnSp macro="">
      <xdr:nvCxnSpPr>
        <xdr:cNvPr id="52" name="直線コネクタ 51"/>
        <xdr:cNvCxnSpPr/>
      </xdr:nvCxnSpPr>
      <xdr:spPr bwMode="auto">
        <a:xfrm flipV="1">
          <a:off x="3606800" y="2939047"/>
          <a:ext cx="698500" cy="166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155612</xdr:rowOff>
    </xdr:from>
    <xdr:to>
      <xdr:col>3</xdr:col>
      <xdr:colOff>955675</xdr:colOff>
      <xdr:row>17</xdr:row>
      <xdr:rowOff>85762</xdr:rowOff>
    </xdr:to>
    <xdr:sp macro="" textlink="">
      <xdr:nvSpPr>
        <xdr:cNvPr id="53" name="フローチャート : 判断 52"/>
        <xdr:cNvSpPr/>
      </xdr:nvSpPr>
      <xdr:spPr bwMode="auto">
        <a:xfrm>
          <a:off x="42545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70539</xdr:rowOff>
    </xdr:from>
    <xdr:ext cx="762000" cy="259045"/>
    <xdr:sp macro="" textlink="">
      <xdr:nvSpPr>
        <xdr:cNvPr id="54" name="テキスト ボックス 53"/>
        <xdr:cNvSpPr txBox="1"/>
      </xdr:nvSpPr>
      <xdr:spPr>
        <a:xfrm>
          <a:off x="3924300" y="3032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153279</xdr:rowOff>
    </xdr:from>
    <xdr:to>
      <xdr:col>3</xdr:col>
      <xdr:colOff>206375</xdr:colOff>
      <xdr:row>16</xdr:row>
      <xdr:rowOff>164904</xdr:rowOff>
    </xdr:to>
    <xdr:cxnSp macro="">
      <xdr:nvCxnSpPr>
        <xdr:cNvPr id="55" name="直線コネクタ 54"/>
        <xdr:cNvCxnSpPr/>
      </xdr:nvCxnSpPr>
      <xdr:spPr bwMode="auto">
        <a:xfrm>
          <a:off x="2908300" y="2944104"/>
          <a:ext cx="698500" cy="116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144319</xdr:rowOff>
    </xdr:from>
    <xdr:to>
      <xdr:col>3</xdr:col>
      <xdr:colOff>257175</xdr:colOff>
      <xdr:row>17</xdr:row>
      <xdr:rowOff>74469</xdr:rowOff>
    </xdr:to>
    <xdr:sp macro="" textlink="">
      <xdr:nvSpPr>
        <xdr:cNvPr id="56" name="フローチャート : 判断 55"/>
        <xdr:cNvSpPr/>
      </xdr:nvSpPr>
      <xdr:spPr bwMode="auto">
        <a:xfrm>
          <a:off x="35560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59246</xdr:rowOff>
    </xdr:from>
    <xdr:ext cx="762000" cy="259045"/>
    <xdr:sp macro="" textlink="">
      <xdr:nvSpPr>
        <xdr:cNvPr id="57" name="テキスト ボックス 56"/>
        <xdr:cNvSpPr txBox="1"/>
      </xdr:nvSpPr>
      <xdr:spPr>
        <a:xfrm>
          <a:off x="3225800" y="302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131460</xdr:rowOff>
    </xdr:from>
    <xdr:to>
      <xdr:col>2</xdr:col>
      <xdr:colOff>692150</xdr:colOff>
      <xdr:row>17</xdr:row>
      <xdr:rowOff>61610</xdr:rowOff>
    </xdr:to>
    <xdr:sp macro="" textlink="">
      <xdr:nvSpPr>
        <xdr:cNvPr id="58" name="フローチャート : 判断 57"/>
        <xdr:cNvSpPr/>
      </xdr:nvSpPr>
      <xdr:spPr bwMode="auto">
        <a:xfrm>
          <a:off x="28575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46387</xdr:rowOff>
    </xdr:from>
    <xdr:ext cx="762000" cy="259045"/>
    <xdr:sp macro="" textlink="">
      <xdr:nvSpPr>
        <xdr:cNvPr id="59" name="テキスト ボックス 58"/>
        <xdr:cNvSpPr txBox="1"/>
      </xdr:nvSpPr>
      <xdr:spPr>
        <a:xfrm>
          <a:off x="2527300" y="300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55856</xdr:rowOff>
    </xdr:from>
    <xdr:to>
      <xdr:col>5</xdr:col>
      <xdr:colOff>34925</xdr:colOff>
      <xdr:row>16</xdr:row>
      <xdr:rowOff>157456</xdr:rowOff>
    </xdr:to>
    <xdr:sp macro="" textlink="">
      <xdr:nvSpPr>
        <xdr:cNvPr id="65" name="円/楕円 64"/>
        <xdr:cNvSpPr/>
      </xdr:nvSpPr>
      <xdr:spPr bwMode="auto">
        <a:xfrm>
          <a:off x="5600700" y="2846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72383</xdr:rowOff>
    </xdr:from>
    <xdr:ext cx="762000" cy="259045"/>
    <xdr:sp macro="" textlink="">
      <xdr:nvSpPr>
        <xdr:cNvPr id="66" name="人口1人当たり決算額の推移該当値テキスト130"/>
        <xdr:cNvSpPr txBox="1"/>
      </xdr:nvSpPr>
      <xdr:spPr>
        <a:xfrm>
          <a:off x="5740400" y="2691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181,893</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69990</xdr:rowOff>
    </xdr:from>
    <xdr:to>
      <xdr:col>4</xdr:col>
      <xdr:colOff>520700</xdr:colOff>
      <xdr:row>17</xdr:row>
      <xdr:rowOff>140</xdr:rowOff>
    </xdr:to>
    <xdr:sp macro="" textlink="">
      <xdr:nvSpPr>
        <xdr:cNvPr id="67" name="円/楕円 66"/>
        <xdr:cNvSpPr/>
      </xdr:nvSpPr>
      <xdr:spPr bwMode="auto">
        <a:xfrm>
          <a:off x="4953000" y="2860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10317</xdr:rowOff>
    </xdr:from>
    <xdr:ext cx="736600" cy="259045"/>
    <xdr:sp macro="" textlink="">
      <xdr:nvSpPr>
        <xdr:cNvPr id="68" name="テキスト ボックス 67"/>
        <xdr:cNvSpPr txBox="1"/>
      </xdr:nvSpPr>
      <xdr:spPr>
        <a:xfrm>
          <a:off x="4622800" y="2629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179,420</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97422</xdr:rowOff>
    </xdr:from>
    <xdr:to>
      <xdr:col>3</xdr:col>
      <xdr:colOff>955675</xdr:colOff>
      <xdr:row>17</xdr:row>
      <xdr:rowOff>27572</xdr:rowOff>
    </xdr:to>
    <xdr:sp macro="" textlink="">
      <xdr:nvSpPr>
        <xdr:cNvPr id="69" name="円/楕円 68"/>
        <xdr:cNvSpPr/>
      </xdr:nvSpPr>
      <xdr:spPr bwMode="auto">
        <a:xfrm>
          <a:off x="4254500" y="2888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37749</xdr:rowOff>
    </xdr:from>
    <xdr:ext cx="762000" cy="259045"/>
    <xdr:sp macro="" textlink="">
      <xdr:nvSpPr>
        <xdr:cNvPr id="70" name="テキスト ボックス 69"/>
        <xdr:cNvSpPr txBox="1"/>
      </xdr:nvSpPr>
      <xdr:spPr>
        <a:xfrm>
          <a:off x="3924300" y="2657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174,620</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114104</xdr:rowOff>
    </xdr:from>
    <xdr:to>
      <xdr:col>3</xdr:col>
      <xdr:colOff>257175</xdr:colOff>
      <xdr:row>17</xdr:row>
      <xdr:rowOff>44254</xdr:rowOff>
    </xdr:to>
    <xdr:sp macro="" textlink="">
      <xdr:nvSpPr>
        <xdr:cNvPr id="71" name="円/楕円 70"/>
        <xdr:cNvSpPr/>
      </xdr:nvSpPr>
      <xdr:spPr bwMode="auto">
        <a:xfrm>
          <a:off x="3556000" y="2904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54431</xdr:rowOff>
    </xdr:from>
    <xdr:ext cx="762000" cy="259045"/>
    <xdr:sp macro="" textlink="">
      <xdr:nvSpPr>
        <xdr:cNvPr id="72" name="テキスト ボックス 71"/>
        <xdr:cNvSpPr txBox="1"/>
      </xdr:nvSpPr>
      <xdr:spPr>
        <a:xfrm>
          <a:off x="3225800" y="2673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171,701</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102479</xdr:rowOff>
    </xdr:from>
    <xdr:to>
      <xdr:col>2</xdr:col>
      <xdr:colOff>692150</xdr:colOff>
      <xdr:row>17</xdr:row>
      <xdr:rowOff>32629</xdr:rowOff>
    </xdr:to>
    <xdr:sp macro="" textlink="">
      <xdr:nvSpPr>
        <xdr:cNvPr id="73" name="円/楕円 72"/>
        <xdr:cNvSpPr/>
      </xdr:nvSpPr>
      <xdr:spPr bwMode="auto">
        <a:xfrm>
          <a:off x="2857500" y="28933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42806</xdr:rowOff>
    </xdr:from>
    <xdr:ext cx="762000" cy="259045"/>
    <xdr:sp macro="" textlink="">
      <xdr:nvSpPr>
        <xdr:cNvPr id="74" name="テキスト ボックス 73"/>
        <xdr:cNvSpPr txBox="1"/>
      </xdr:nvSpPr>
      <xdr:spPr>
        <a:xfrm>
          <a:off x="2527300" y="2662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173,735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244631</xdr:rowOff>
    </xdr:from>
    <xdr:to>
      <xdr:col>4</xdr:col>
      <xdr:colOff>1117600</xdr:colOff>
      <xdr:row>38</xdr:row>
      <xdr:rowOff>33121</xdr:rowOff>
    </xdr:to>
    <xdr:cxnSp macro="">
      <xdr:nvCxnSpPr>
        <xdr:cNvPr id="104" name="直線コネクタ 103"/>
        <xdr:cNvCxnSpPr/>
      </xdr:nvCxnSpPr>
      <xdr:spPr bwMode="auto">
        <a:xfrm flipV="1">
          <a:off x="5651500" y="6169181"/>
          <a:ext cx="0" cy="13315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5198</xdr:rowOff>
    </xdr:from>
    <xdr:ext cx="762000" cy="259045"/>
    <xdr:sp macro="" textlink="">
      <xdr:nvSpPr>
        <xdr:cNvPr id="105" name="人口1人当たり決算額の推移最小値テキスト445"/>
        <xdr:cNvSpPr txBox="1"/>
      </xdr:nvSpPr>
      <xdr:spPr>
        <a:xfrm>
          <a:off x="5740400" y="747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-19,876</a:t>
          </a:r>
          <a:endParaRPr kumimoji="1" lang="ja-JP" altLang="en-US" sz="1000" b="1">
            <a:latin typeface="ＭＳ Ｐゴシック"/>
          </a:endParaRPr>
        </a:p>
      </xdr:txBody>
    </xdr:sp>
    <xdr:clientData/>
  </xdr:oneCellAnchor>
  <xdr:twoCellAnchor>
    <xdr:from>
      <xdr:col>4</xdr:col>
      <xdr:colOff>1028700</xdr:colOff>
      <xdr:row>38</xdr:row>
      <xdr:rowOff>33121</xdr:rowOff>
    </xdr:from>
    <xdr:to>
      <xdr:col>5</xdr:col>
      <xdr:colOff>73025</xdr:colOff>
      <xdr:row>38</xdr:row>
      <xdr:rowOff>33121</xdr:rowOff>
    </xdr:to>
    <xdr:cxnSp macro="">
      <xdr:nvCxnSpPr>
        <xdr:cNvPr id="106" name="直線コネクタ 105"/>
        <xdr:cNvCxnSpPr/>
      </xdr:nvCxnSpPr>
      <xdr:spPr bwMode="auto">
        <a:xfrm>
          <a:off x="5562600" y="75007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159558</xdr:rowOff>
    </xdr:from>
    <xdr:ext cx="762000" cy="259045"/>
    <xdr:sp macro="" textlink="">
      <xdr:nvSpPr>
        <xdr:cNvPr id="107" name="人口1人当たり決算額の推移最大値テキスト445"/>
        <xdr:cNvSpPr txBox="1"/>
      </xdr:nvSpPr>
      <xdr:spPr>
        <a:xfrm>
          <a:off x="5740400" y="591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102,444</a:t>
          </a:r>
          <a:endParaRPr kumimoji="1" lang="ja-JP" altLang="en-US" sz="1000" b="1">
            <a:latin typeface="ＭＳ Ｐゴシック"/>
          </a:endParaRPr>
        </a:p>
      </xdr:txBody>
    </xdr:sp>
    <xdr:clientData/>
  </xdr:oneCellAnchor>
  <xdr:twoCellAnchor>
    <xdr:from>
      <xdr:col>4</xdr:col>
      <xdr:colOff>1028700</xdr:colOff>
      <xdr:row>33</xdr:row>
      <xdr:rowOff>244631</xdr:rowOff>
    </xdr:from>
    <xdr:to>
      <xdr:col>5</xdr:col>
      <xdr:colOff>73025</xdr:colOff>
      <xdr:row>33</xdr:row>
      <xdr:rowOff>244631</xdr:rowOff>
    </xdr:to>
    <xdr:cxnSp macro="">
      <xdr:nvCxnSpPr>
        <xdr:cNvPr id="108" name="直線コネクタ 107"/>
        <xdr:cNvCxnSpPr/>
      </xdr:nvCxnSpPr>
      <xdr:spPr bwMode="auto">
        <a:xfrm>
          <a:off x="5562600" y="6169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188298</xdr:rowOff>
    </xdr:from>
    <xdr:to>
      <xdr:col>4</xdr:col>
      <xdr:colOff>1117600</xdr:colOff>
      <xdr:row>35</xdr:row>
      <xdr:rowOff>209067</xdr:rowOff>
    </xdr:to>
    <xdr:cxnSp macro="">
      <xdr:nvCxnSpPr>
        <xdr:cNvPr id="109" name="直線コネクタ 108"/>
        <xdr:cNvCxnSpPr/>
      </xdr:nvCxnSpPr>
      <xdr:spPr bwMode="auto">
        <a:xfrm flipV="1">
          <a:off x="5003800" y="6798648"/>
          <a:ext cx="647700" cy="207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215002</xdr:rowOff>
    </xdr:from>
    <xdr:ext cx="762000" cy="259045"/>
    <xdr:sp macro="" textlink="">
      <xdr:nvSpPr>
        <xdr:cNvPr id="110" name="人口1人当たり決算額の推移平均値テキスト445"/>
        <xdr:cNvSpPr txBox="1"/>
      </xdr:nvSpPr>
      <xdr:spPr>
        <a:xfrm>
          <a:off x="5740400" y="6825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242925</xdr:rowOff>
    </xdr:from>
    <xdr:to>
      <xdr:col>5</xdr:col>
      <xdr:colOff>34925</xdr:colOff>
      <xdr:row>36</xdr:row>
      <xdr:rowOff>1625</xdr:rowOff>
    </xdr:to>
    <xdr:sp macro="" textlink="">
      <xdr:nvSpPr>
        <xdr:cNvPr id="111" name="フローチャート : 判断 110"/>
        <xdr:cNvSpPr/>
      </xdr:nvSpPr>
      <xdr:spPr bwMode="auto">
        <a:xfrm>
          <a:off x="5600700" y="6853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162085</xdr:rowOff>
    </xdr:from>
    <xdr:to>
      <xdr:col>4</xdr:col>
      <xdr:colOff>469900</xdr:colOff>
      <xdr:row>35</xdr:row>
      <xdr:rowOff>209067</xdr:rowOff>
    </xdr:to>
    <xdr:cxnSp macro="">
      <xdr:nvCxnSpPr>
        <xdr:cNvPr id="112" name="直線コネクタ 111"/>
        <xdr:cNvCxnSpPr/>
      </xdr:nvCxnSpPr>
      <xdr:spPr bwMode="auto">
        <a:xfrm>
          <a:off x="4305300" y="6772435"/>
          <a:ext cx="698500" cy="46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224627</xdr:rowOff>
    </xdr:from>
    <xdr:to>
      <xdr:col>4</xdr:col>
      <xdr:colOff>520700</xdr:colOff>
      <xdr:row>35</xdr:row>
      <xdr:rowOff>326227</xdr:rowOff>
    </xdr:to>
    <xdr:sp macro="" textlink="">
      <xdr:nvSpPr>
        <xdr:cNvPr id="113" name="フローチャート : 判断 112"/>
        <xdr:cNvSpPr/>
      </xdr:nvSpPr>
      <xdr:spPr bwMode="auto">
        <a:xfrm>
          <a:off x="4953000" y="6834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311004</xdr:rowOff>
    </xdr:from>
    <xdr:ext cx="736600" cy="259045"/>
    <xdr:sp macro="" textlink="">
      <xdr:nvSpPr>
        <xdr:cNvPr id="114" name="テキスト ボックス 113"/>
        <xdr:cNvSpPr txBox="1"/>
      </xdr:nvSpPr>
      <xdr:spPr>
        <a:xfrm>
          <a:off x="4622800" y="6921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134250</xdr:rowOff>
    </xdr:from>
    <xdr:to>
      <xdr:col>3</xdr:col>
      <xdr:colOff>904875</xdr:colOff>
      <xdr:row>35</xdr:row>
      <xdr:rowOff>162085</xdr:rowOff>
    </xdr:to>
    <xdr:cxnSp macro="">
      <xdr:nvCxnSpPr>
        <xdr:cNvPr id="115" name="直線コネクタ 114"/>
        <xdr:cNvCxnSpPr/>
      </xdr:nvCxnSpPr>
      <xdr:spPr bwMode="auto">
        <a:xfrm>
          <a:off x="3606800" y="6744600"/>
          <a:ext cx="698500" cy="278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192895</xdr:rowOff>
    </xdr:from>
    <xdr:to>
      <xdr:col>3</xdr:col>
      <xdr:colOff>955675</xdr:colOff>
      <xdr:row>35</xdr:row>
      <xdr:rowOff>294495</xdr:rowOff>
    </xdr:to>
    <xdr:sp macro="" textlink="">
      <xdr:nvSpPr>
        <xdr:cNvPr id="116" name="フローチャート : 判断 115"/>
        <xdr:cNvSpPr/>
      </xdr:nvSpPr>
      <xdr:spPr bwMode="auto">
        <a:xfrm>
          <a:off x="4254500" y="68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279272</xdr:rowOff>
    </xdr:from>
    <xdr:ext cx="762000" cy="259045"/>
    <xdr:sp macro="" textlink="">
      <xdr:nvSpPr>
        <xdr:cNvPr id="117" name="テキスト ボックス 116"/>
        <xdr:cNvSpPr txBox="1"/>
      </xdr:nvSpPr>
      <xdr:spPr>
        <a:xfrm>
          <a:off x="3924300" y="6889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87050</xdr:rowOff>
    </xdr:from>
    <xdr:to>
      <xdr:col>3</xdr:col>
      <xdr:colOff>206375</xdr:colOff>
      <xdr:row>35</xdr:row>
      <xdr:rowOff>134250</xdr:rowOff>
    </xdr:to>
    <xdr:cxnSp macro="">
      <xdr:nvCxnSpPr>
        <xdr:cNvPr id="118" name="直線コネクタ 117"/>
        <xdr:cNvCxnSpPr/>
      </xdr:nvCxnSpPr>
      <xdr:spPr bwMode="auto">
        <a:xfrm>
          <a:off x="2908300" y="6697400"/>
          <a:ext cx="698500" cy="472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155698</xdr:rowOff>
    </xdr:from>
    <xdr:to>
      <xdr:col>3</xdr:col>
      <xdr:colOff>257175</xdr:colOff>
      <xdr:row>35</xdr:row>
      <xdr:rowOff>257298</xdr:rowOff>
    </xdr:to>
    <xdr:sp macro="" textlink="">
      <xdr:nvSpPr>
        <xdr:cNvPr id="119" name="フローチャート : 判断 118"/>
        <xdr:cNvSpPr/>
      </xdr:nvSpPr>
      <xdr:spPr bwMode="auto">
        <a:xfrm>
          <a:off x="3556000" y="6766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242075</xdr:rowOff>
    </xdr:from>
    <xdr:ext cx="762000" cy="259045"/>
    <xdr:sp macro="" textlink="">
      <xdr:nvSpPr>
        <xdr:cNvPr id="120" name="テキスト ボックス 119"/>
        <xdr:cNvSpPr txBox="1"/>
      </xdr:nvSpPr>
      <xdr:spPr>
        <a:xfrm>
          <a:off x="3225800" y="685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99659</xdr:rowOff>
    </xdr:from>
    <xdr:to>
      <xdr:col>2</xdr:col>
      <xdr:colOff>692150</xdr:colOff>
      <xdr:row>35</xdr:row>
      <xdr:rowOff>201259</xdr:rowOff>
    </xdr:to>
    <xdr:sp macro="" textlink="">
      <xdr:nvSpPr>
        <xdr:cNvPr id="121" name="フローチャート : 判断 120"/>
        <xdr:cNvSpPr/>
      </xdr:nvSpPr>
      <xdr:spPr bwMode="auto">
        <a:xfrm>
          <a:off x="2857500" y="671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186036</xdr:rowOff>
    </xdr:from>
    <xdr:ext cx="762000" cy="259045"/>
    <xdr:sp macro="" textlink="">
      <xdr:nvSpPr>
        <xdr:cNvPr id="122" name="テキスト ボックス 121"/>
        <xdr:cNvSpPr txBox="1"/>
      </xdr:nvSpPr>
      <xdr:spPr>
        <a:xfrm>
          <a:off x="2527300" y="679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137498</xdr:rowOff>
    </xdr:from>
    <xdr:to>
      <xdr:col>5</xdr:col>
      <xdr:colOff>34925</xdr:colOff>
      <xdr:row>35</xdr:row>
      <xdr:rowOff>239098</xdr:rowOff>
    </xdr:to>
    <xdr:sp macro="" textlink="">
      <xdr:nvSpPr>
        <xdr:cNvPr id="128" name="円/楕円 127"/>
        <xdr:cNvSpPr/>
      </xdr:nvSpPr>
      <xdr:spPr bwMode="auto">
        <a:xfrm>
          <a:off x="5600700" y="67478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325475</xdr:rowOff>
    </xdr:from>
    <xdr:ext cx="762000" cy="259045"/>
    <xdr:sp macro="" textlink="">
      <xdr:nvSpPr>
        <xdr:cNvPr id="129" name="人口1人当たり決算額の推移該当値テキスト445"/>
        <xdr:cNvSpPr txBox="1"/>
      </xdr:nvSpPr>
      <xdr:spPr>
        <a:xfrm>
          <a:off x="5740400" y="6592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44,619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158267</xdr:rowOff>
    </xdr:from>
    <xdr:to>
      <xdr:col>4</xdr:col>
      <xdr:colOff>520700</xdr:colOff>
      <xdr:row>35</xdr:row>
      <xdr:rowOff>259867</xdr:rowOff>
    </xdr:to>
    <xdr:sp macro="" textlink="">
      <xdr:nvSpPr>
        <xdr:cNvPr id="130" name="円/楕円 129"/>
        <xdr:cNvSpPr/>
      </xdr:nvSpPr>
      <xdr:spPr bwMode="auto">
        <a:xfrm>
          <a:off x="4953000" y="67686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270044</xdr:rowOff>
    </xdr:from>
    <xdr:ext cx="736600" cy="259045"/>
    <xdr:sp macro="" textlink="">
      <xdr:nvSpPr>
        <xdr:cNvPr id="131" name="テキスト ボックス 130"/>
        <xdr:cNvSpPr txBox="1"/>
      </xdr:nvSpPr>
      <xdr:spPr>
        <a:xfrm>
          <a:off x="4622800" y="6537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42,711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111285</xdr:rowOff>
    </xdr:from>
    <xdr:to>
      <xdr:col>3</xdr:col>
      <xdr:colOff>955675</xdr:colOff>
      <xdr:row>35</xdr:row>
      <xdr:rowOff>212885</xdr:rowOff>
    </xdr:to>
    <xdr:sp macro="" textlink="">
      <xdr:nvSpPr>
        <xdr:cNvPr id="132" name="円/楕円 131"/>
        <xdr:cNvSpPr/>
      </xdr:nvSpPr>
      <xdr:spPr bwMode="auto">
        <a:xfrm>
          <a:off x="4254500" y="67216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223062</xdr:rowOff>
    </xdr:from>
    <xdr:ext cx="762000" cy="259045"/>
    <xdr:sp macro="" textlink="">
      <xdr:nvSpPr>
        <xdr:cNvPr id="133" name="テキスト ボックス 132"/>
        <xdr:cNvSpPr txBox="1"/>
      </xdr:nvSpPr>
      <xdr:spPr>
        <a:xfrm>
          <a:off x="3924300" y="6490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47,027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83450</xdr:rowOff>
    </xdr:from>
    <xdr:to>
      <xdr:col>3</xdr:col>
      <xdr:colOff>257175</xdr:colOff>
      <xdr:row>35</xdr:row>
      <xdr:rowOff>185050</xdr:rowOff>
    </xdr:to>
    <xdr:sp macro="" textlink="">
      <xdr:nvSpPr>
        <xdr:cNvPr id="134" name="円/楕円 133"/>
        <xdr:cNvSpPr/>
      </xdr:nvSpPr>
      <xdr:spPr bwMode="auto">
        <a:xfrm>
          <a:off x="3556000" y="6693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195227</xdr:rowOff>
    </xdr:from>
    <xdr:ext cx="762000" cy="259045"/>
    <xdr:sp macro="" textlink="">
      <xdr:nvSpPr>
        <xdr:cNvPr id="135" name="テキスト ボックス 134"/>
        <xdr:cNvSpPr txBox="1"/>
      </xdr:nvSpPr>
      <xdr:spPr>
        <a:xfrm>
          <a:off x="3225800" y="646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49,584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36250</xdr:rowOff>
    </xdr:from>
    <xdr:to>
      <xdr:col>2</xdr:col>
      <xdr:colOff>692150</xdr:colOff>
      <xdr:row>35</xdr:row>
      <xdr:rowOff>137850</xdr:rowOff>
    </xdr:to>
    <xdr:sp macro="" textlink="">
      <xdr:nvSpPr>
        <xdr:cNvPr id="136" name="円/楕円 135"/>
        <xdr:cNvSpPr/>
      </xdr:nvSpPr>
      <xdr:spPr bwMode="auto">
        <a:xfrm>
          <a:off x="2857500" y="6646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148026</xdr:rowOff>
    </xdr:from>
    <xdr:ext cx="762000" cy="259045"/>
    <xdr:sp macro="" textlink="">
      <xdr:nvSpPr>
        <xdr:cNvPr id="137" name="テキスト ボックス 136"/>
        <xdr:cNvSpPr txBox="1"/>
      </xdr:nvSpPr>
      <xdr:spPr>
        <a:xfrm>
          <a:off x="2527300" y="6415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53,920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北海道池田町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7,135
7,123
371.79
7,469,299
7,232,800
223,557
3,947,451
8,145,150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113.5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159977</xdr:rowOff>
    </xdr:from>
    <xdr:to>
      <xdr:col>6</xdr:col>
      <xdr:colOff>510540</xdr:colOff>
      <xdr:row>38</xdr:row>
      <xdr:rowOff>96334</xdr:rowOff>
    </xdr:to>
    <xdr:cxnSp macro="">
      <xdr:nvCxnSpPr>
        <xdr:cNvPr id="56" name="直線コネクタ 55"/>
        <xdr:cNvCxnSpPr/>
      </xdr:nvCxnSpPr>
      <xdr:spPr>
        <a:xfrm flipV="1">
          <a:off x="4633595" y="5303477"/>
          <a:ext cx="1270" cy="1307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100161</xdr:rowOff>
    </xdr:from>
    <xdr:ext cx="534377" cy="259045"/>
    <xdr:sp macro="" textlink="">
      <xdr:nvSpPr>
        <xdr:cNvPr id="57" name="人件費最小値テキスト"/>
        <xdr:cNvSpPr txBox="1"/>
      </xdr:nvSpPr>
      <xdr:spPr>
        <a:xfrm>
          <a:off x="4686300" y="661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65,691</a:t>
          </a:r>
          <a:endParaRPr kumimoji="1" lang="ja-JP" altLang="en-US" sz="1000" b="1">
            <a:latin typeface="ＭＳ Ｐゴシック"/>
          </a:endParaRPr>
        </a:p>
      </xdr:txBody>
    </xdr:sp>
    <xdr:clientData/>
  </xdr:oneCellAnchor>
  <xdr:twoCellAnchor>
    <xdr:from>
      <xdr:col>6</xdr:col>
      <xdr:colOff>422275</xdr:colOff>
      <xdr:row>38</xdr:row>
      <xdr:rowOff>96334</xdr:rowOff>
    </xdr:from>
    <xdr:to>
      <xdr:col>6</xdr:col>
      <xdr:colOff>600075</xdr:colOff>
      <xdr:row>38</xdr:row>
      <xdr:rowOff>96334</xdr:rowOff>
    </xdr:to>
    <xdr:cxnSp macro="">
      <xdr:nvCxnSpPr>
        <xdr:cNvPr id="58" name="直線コネクタ 57"/>
        <xdr:cNvCxnSpPr/>
      </xdr:nvCxnSpPr>
      <xdr:spPr>
        <a:xfrm>
          <a:off x="4546600" y="661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106654</xdr:rowOff>
    </xdr:from>
    <xdr:ext cx="599010" cy="259045"/>
    <xdr:sp macro="" textlink="">
      <xdr:nvSpPr>
        <xdr:cNvPr id="59" name="人件費最大値テキスト"/>
        <xdr:cNvSpPr txBox="1"/>
      </xdr:nvSpPr>
      <xdr:spPr>
        <a:xfrm>
          <a:off x="4686300" y="507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237,339</a:t>
          </a:r>
          <a:endParaRPr kumimoji="1" lang="ja-JP" altLang="en-US" sz="1000" b="1">
            <a:latin typeface="ＭＳ Ｐゴシック"/>
          </a:endParaRPr>
        </a:p>
      </xdr:txBody>
    </xdr:sp>
    <xdr:clientData/>
  </xdr:oneCellAnchor>
  <xdr:twoCellAnchor>
    <xdr:from>
      <xdr:col>6</xdr:col>
      <xdr:colOff>422275</xdr:colOff>
      <xdr:row>30</xdr:row>
      <xdr:rowOff>159977</xdr:rowOff>
    </xdr:from>
    <xdr:to>
      <xdr:col>6</xdr:col>
      <xdr:colOff>600075</xdr:colOff>
      <xdr:row>30</xdr:row>
      <xdr:rowOff>159977</xdr:rowOff>
    </xdr:to>
    <xdr:cxnSp macro="">
      <xdr:nvCxnSpPr>
        <xdr:cNvPr id="60" name="直線コネクタ 59"/>
        <xdr:cNvCxnSpPr/>
      </xdr:nvCxnSpPr>
      <xdr:spPr>
        <a:xfrm>
          <a:off x="4546600" y="5303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167513</xdr:rowOff>
    </xdr:from>
    <xdr:to>
      <xdr:col>6</xdr:col>
      <xdr:colOff>511175</xdr:colOff>
      <xdr:row>35</xdr:row>
      <xdr:rowOff>6502</xdr:rowOff>
    </xdr:to>
    <xdr:cxnSp macro="">
      <xdr:nvCxnSpPr>
        <xdr:cNvPr id="61" name="直線コネクタ 60"/>
        <xdr:cNvCxnSpPr/>
      </xdr:nvCxnSpPr>
      <xdr:spPr>
        <a:xfrm flipV="1">
          <a:off x="3797300" y="5996813"/>
          <a:ext cx="838200" cy="10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20845</xdr:rowOff>
    </xdr:from>
    <xdr:ext cx="599010" cy="259045"/>
    <xdr:sp macro="" textlink="">
      <xdr:nvSpPr>
        <xdr:cNvPr id="62" name="人件費平均値テキスト"/>
        <xdr:cNvSpPr txBox="1"/>
      </xdr:nvSpPr>
      <xdr:spPr>
        <a:xfrm>
          <a:off x="4686300" y="6021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42418</xdr:rowOff>
    </xdr:from>
    <xdr:to>
      <xdr:col>6</xdr:col>
      <xdr:colOff>561975</xdr:colOff>
      <xdr:row>35</xdr:row>
      <xdr:rowOff>144018</xdr:rowOff>
    </xdr:to>
    <xdr:sp macro="" textlink="">
      <xdr:nvSpPr>
        <xdr:cNvPr id="63" name="フローチャート : 判断 62"/>
        <xdr:cNvSpPr/>
      </xdr:nvSpPr>
      <xdr:spPr>
        <a:xfrm>
          <a:off x="45847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153050</xdr:rowOff>
    </xdr:from>
    <xdr:to>
      <xdr:col>5</xdr:col>
      <xdr:colOff>358775</xdr:colOff>
      <xdr:row>35</xdr:row>
      <xdr:rowOff>6502</xdr:rowOff>
    </xdr:to>
    <xdr:cxnSp macro="">
      <xdr:nvCxnSpPr>
        <xdr:cNvPr id="64" name="直線コネクタ 63"/>
        <xdr:cNvCxnSpPr/>
      </xdr:nvCxnSpPr>
      <xdr:spPr>
        <a:xfrm>
          <a:off x="2908300" y="5982350"/>
          <a:ext cx="889000" cy="24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7496</xdr:rowOff>
    </xdr:from>
    <xdr:to>
      <xdr:col>5</xdr:col>
      <xdr:colOff>409575</xdr:colOff>
      <xdr:row>35</xdr:row>
      <xdr:rowOff>109096</xdr:rowOff>
    </xdr:to>
    <xdr:sp macro="" textlink="">
      <xdr:nvSpPr>
        <xdr:cNvPr id="65" name="フローチャート : 判断 64"/>
        <xdr:cNvSpPr/>
      </xdr:nvSpPr>
      <xdr:spPr>
        <a:xfrm>
          <a:off x="3746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100223</xdr:rowOff>
    </xdr:from>
    <xdr:ext cx="599010" cy="259045"/>
    <xdr:sp macro="" textlink="">
      <xdr:nvSpPr>
        <xdr:cNvPr id="66" name="テキスト ボックス 65"/>
        <xdr:cNvSpPr txBox="1"/>
      </xdr:nvSpPr>
      <xdr:spPr>
        <a:xfrm>
          <a:off x="3497794" y="610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153050</xdr:rowOff>
    </xdr:from>
    <xdr:to>
      <xdr:col>4</xdr:col>
      <xdr:colOff>155575</xdr:colOff>
      <xdr:row>35</xdr:row>
      <xdr:rowOff>58257</xdr:rowOff>
    </xdr:to>
    <xdr:cxnSp macro="">
      <xdr:nvCxnSpPr>
        <xdr:cNvPr id="67" name="直線コネクタ 66"/>
        <xdr:cNvCxnSpPr/>
      </xdr:nvCxnSpPr>
      <xdr:spPr>
        <a:xfrm flipV="1">
          <a:off x="2019300" y="5982350"/>
          <a:ext cx="889000" cy="76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47424</xdr:rowOff>
    </xdr:from>
    <xdr:to>
      <xdr:col>4</xdr:col>
      <xdr:colOff>206375</xdr:colOff>
      <xdr:row>35</xdr:row>
      <xdr:rowOff>149024</xdr:rowOff>
    </xdr:to>
    <xdr:sp macro="" textlink="">
      <xdr:nvSpPr>
        <xdr:cNvPr id="68" name="フローチャート : 判断 67"/>
        <xdr:cNvSpPr/>
      </xdr:nvSpPr>
      <xdr:spPr>
        <a:xfrm>
          <a:off x="2857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140151</xdr:rowOff>
    </xdr:from>
    <xdr:ext cx="599010" cy="259045"/>
    <xdr:sp macro="" textlink="">
      <xdr:nvSpPr>
        <xdr:cNvPr id="69" name="テキスト ボックス 68"/>
        <xdr:cNvSpPr txBox="1"/>
      </xdr:nvSpPr>
      <xdr:spPr>
        <a:xfrm>
          <a:off x="2608794" y="614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58257</xdr:rowOff>
    </xdr:from>
    <xdr:to>
      <xdr:col>2</xdr:col>
      <xdr:colOff>638175</xdr:colOff>
      <xdr:row>35</xdr:row>
      <xdr:rowOff>78206</xdr:rowOff>
    </xdr:to>
    <xdr:cxnSp macro="">
      <xdr:nvCxnSpPr>
        <xdr:cNvPr id="70" name="直線コネクタ 69"/>
        <xdr:cNvCxnSpPr/>
      </xdr:nvCxnSpPr>
      <xdr:spPr>
        <a:xfrm flipV="1">
          <a:off x="1130300" y="6059007"/>
          <a:ext cx="889000" cy="19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39873</xdr:rowOff>
    </xdr:from>
    <xdr:to>
      <xdr:col>3</xdr:col>
      <xdr:colOff>3175</xdr:colOff>
      <xdr:row>35</xdr:row>
      <xdr:rowOff>141473</xdr:rowOff>
    </xdr:to>
    <xdr:sp macro="" textlink="">
      <xdr:nvSpPr>
        <xdr:cNvPr id="71" name="フローチャート : 判断 70"/>
        <xdr:cNvSpPr/>
      </xdr:nvSpPr>
      <xdr:spPr>
        <a:xfrm>
          <a:off x="1968500" y="604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132600</xdr:rowOff>
    </xdr:from>
    <xdr:ext cx="599010" cy="259045"/>
    <xdr:sp macro="" textlink="">
      <xdr:nvSpPr>
        <xdr:cNvPr id="72" name="テキスト ボックス 71"/>
        <xdr:cNvSpPr txBox="1"/>
      </xdr:nvSpPr>
      <xdr:spPr>
        <a:xfrm>
          <a:off x="1719794" y="6133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23962</xdr:rowOff>
    </xdr:from>
    <xdr:to>
      <xdr:col>1</xdr:col>
      <xdr:colOff>485775</xdr:colOff>
      <xdr:row>35</xdr:row>
      <xdr:rowOff>125562</xdr:rowOff>
    </xdr:to>
    <xdr:sp macro="" textlink="">
      <xdr:nvSpPr>
        <xdr:cNvPr id="73" name="フローチャート : 判断 72"/>
        <xdr:cNvSpPr/>
      </xdr:nvSpPr>
      <xdr:spPr>
        <a:xfrm>
          <a:off x="1079500" y="602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142089</xdr:rowOff>
    </xdr:from>
    <xdr:ext cx="599010" cy="259045"/>
    <xdr:sp macro="" textlink="">
      <xdr:nvSpPr>
        <xdr:cNvPr id="74" name="テキスト ボックス 73"/>
        <xdr:cNvSpPr txBox="1"/>
      </xdr:nvSpPr>
      <xdr:spPr>
        <a:xfrm>
          <a:off x="830794" y="5799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136,022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116713</xdr:rowOff>
    </xdr:from>
    <xdr:to>
      <xdr:col>6</xdr:col>
      <xdr:colOff>561975</xdr:colOff>
      <xdr:row>35</xdr:row>
      <xdr:rowOff>46863</xdr:rowOff>
    </xdr:to>
    <xdr:sp macro="" textlink="">
      <xdr:nvSpPr>
        <xdr:cNvPr id="80" name="円/楕円 79"/>
        <xdr:cNvSpPr/>
      </xdr:nvSpPr>
      <xdr:spPr>
        <a:xfrm>
          <a:off x="4584700" y="594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139590</xdr:rowOff>
    </xdr:from>
    <xdr:ext cx="599010" cy="259045"/>
    <xdr:sp macro="" textlink="">
      <xdr:nvSpPr>
        <xdr:cNvPr id="81" name="人件費該当値テキスト"/>
        <xdr:cNvSpPr txBox="1"/>
      </xdr:nvSpPr>
      <xdr:spPr>
        <a:xfrm>
          <a:off x="4686300" y="5797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146,350</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127152</xdr:rowOff>
    </xdr:from>
    <xdr:to>
      <xdr:col>5</xdr:col>
      <xdr:colOff>409575</xdr:colOff>
      <xdr:row>35</xdr:row>
      <xdr:rowOff>57302</xdr:rowOff>
    </xdr:to>
    <xdr:sp macro="" textlink="">
      <xdr:nvSpPr>
        <xdr:cNvPr id="82" name="円/楕円 81"/>
        <xdr:cNvSpPr/>
      </xdr:nvSpPr>
      <xdr:spPr>
        <a:xfrm>
          <a:off x="3746500" y="595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73829</xdr:rowOff>
    </xdr:from>
    <xdr:ext cx="599010" cy="259045"/>
    <xdr:sp macro="" textlink="">
      <xdr:nvSpPr>
        <xdr:cNvPr id="83" name="テキスト ボックス 82"/>
        <xdr:cNvSpPr txBox="1"/>
      </xdr:nvSpPr>
      <xdr:spPr>
        <a:xfrm>
          <a:off x="3497794" y="5731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144,980</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102250</xdr:rowOff>
    </xdr:from>
    <xdr:to>
      <xdr:col>4</xdr:col>
      <xdr:colOff>206375</xdr:colOff>
      <xdr:row>35</xdr:row>
      <xdr:rowOff>32400</xdr:rowOff>
    </xdr:to>
    <xdr:sp macro="" textlink="">
      <xdr:nvSpPr>
        <xdr:cNvPr id="84" name="円/楕円 83"/>
        <xdr:cNvSpPr/>
      </xdr:nvSpPr>
      <xdr:spPr>
        <a:xfrm>
          <a:off x="2857500" y="593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48927</xdr:rowOff>
    </xdr:from>
    <xdr:ext cx="599010" cy="259045"/>
    <xdr:sp macro="" textlink="">
      <xdr:nvSpPr>
        <xdr:cNvPr id="85" name="テキスト ボックス 84"/>
        <xdr:cNvSpPr txBox="1"/>
      </xdr:nvSpPr>
      <xdr:spPr>
        <a:xfrm>
          <a:off x="2608794" y="5706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148,248</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7457</xdr:rowOff>
    </xdr:from>
    <xdr:to>
      <xdr:col>3</xdr:col>
      <xdr:colOff>3175</xdr:colOff>
      <xdr:row>35</xdr:row>
      <xdr:rowOff>109057</xdr:rowOff>
    </xdr:to>
    <xdr:sp macro="" textlink="">
      <xdr:nvSpPr>
        <xdr:cNvPr id="86" name="円/楕円 85"/>
        <xdr:cNvSpPr/>
      </xdr:nvSpPr>
      <xdr:spPr>
        <a:xfrm>
          <a:off x="1968500" y="6008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125584</xdr:rowOff>
    </xdr:from>
    <xdr:ext cx="599010" cy="259045"/>
    <xdr:sp macro="" textlink="">
      <xdr:nvSpPr>
        <xdr:cNvPr id="87" name="テキスト ボックス 86"/>
        <xdr:cNvSpPr txBox="1"/>
      </xdr:nvSpPr>
      <xdr:spPr>
        <a:xfrm>
          <a:off x="1719794" y="5783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138,188</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27406</xdr:rowOff>
    </xdr:from>
    <xdr:to>
      <xdr:col>1</xdr:col>
      <xdr:colOff>485775</xdr:colOff>
      <xdr:row>35</xdr:row>
      <xdr:rowOff>129006</xdr:rowOff>
    </xdr:to>
    <xdr:sp macro="" textlink="">
      <xdr:nvSpPr>
        <xdr:cNvPr id="88" name="円/楕円 87"/>
        <xdr:cNvSpPr/>
      </xdr:nvSpPr>
      <xdr:spPr>
        <a:xfrm>
          <a:off x="1079500" y="602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120133</xdr:rowOff>
    </xdr:from>
    <xdr:ext cx="599010" cy="259045"/>
    <xdr:sp macro="" textlink="">
      <xdr:nvSpPr>
        <xdr:cNvPr id="89" name="テキスト ボックス 88"/>
        <xdr:cNvSpPr txBox="1"/>
      </xdr:nvSpPr>
      <xdr:spPr>
        <a:xfrm>
          <a:off x="830794" y="612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135,570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64,971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70373</xdr:rowOff>
    </xdr:from>
    <xdr:to>
      <xdr:col>6</xdr:col>
      <xdr:colOff>510540</xdr:colOff>
      <xdr:row>58</xdr:row>
      <xdr:rowOff>150147</xdr:rowOff>
    </xdr:to>
    <xdr:cxnSp macro="">
      <xdr:nvCxnSpPr>
        <xdr:cNvPr id="114" name="直線コネクタ 113"/>
        <xdr:cNvCxnSpPr/>
      </xdr:nvCxnSpPr>
      <xdr:spPr>
        <a:xfrm flipV="1">
          <a:off x="4633595" y="8642873"/>
          <a:ext cx="1270" cy="1451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153974</xdr:rowOff>
    </xdr:from>
    <xdr:ext cx="534377" cy="259045"/>
    <xdr:sp macro="" textlink="">
      <xdr:nvSpPr>
        <xdr:cNvPr id="115" name="物件費最小値テキスト"/>
        <xdr:cNvSpPr txBox="1"/>
      </xdr:nvSpPr>
      <xdr:spPr>
        <a:xfrm>
          <a:off x="4686300" y="1009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58,629</a:t>
          </a:r>
          <a:endParaRPr kumimoji="1" lang="ja-JP" altLang="en-US" sz="1000" b="1">
            <a:latin typeface="ＭＳ Ｐゴシック"/>
          </a:endParaRPr>
        </a:p>
      </xdr:txBody>
    </xdr:sp>
    <xdr:clientData/>
  </xdr:oneCellAnchor>
  <xdr:twoCellAnchor>
    <xdr:from>
      <xdr:col>6</xdr:col>
      <xdr:colOff>422275</xdr:colOff>
      <xdr:row>58</xdr:row>
      <xdr:rowOff>150147</xdr:rowOff>
    </xdr:from>
    <xdr:to>
      <xdr:col>6</xdr:col>
      <xdr:colOff>600075</xdr:colOff>
      <xdr:row>58</xdr:row>
      <xdr:rowOff>150147</xdr:rowOff>
    </xdr:to>
    <xdr:cxnSp macro="">
      <xdr:nvCxnSpPr>
        <xdr:cNvPr id="116" name="直線コネクタ 115"/>
        <xdr:cNvCxnSpPr/>
      </xdr:nvCxnSpPr>
      <xdr:spPr>
        <a:xfrm>
          <a:off x="4546600" y="10094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17050</xdr:rowOff>
    </xdr:from>
    <xdr:ext cx="599010" cy="259045"/>
    <xdr:sp macro="" textlink="">
      <xdr:nvSpPr>
        <xdr:cNvPr id="117" name="物件費最大値テキスト"/>
        <xdr:cNvSpPr txBox="1"/>
      </xdr:nvSpPr>
      <xdr:spPr>
        <a:xfrm>
          <a:off x="4686300" y="841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249,098</a:t>
          </a:r>
          <a:endParaRPr kumimoji="1" lang="ja-JP" altLang="en-US" sz="1000" b="1">
            <a:latin typeface="ＭＳ Ｐゴシック"/>
          </a:endParaRPr>
        </a:p>
      </xdr:txBody>
    </xdr:sp>
    <xdr:clientData/>
  </xdr:oneCellAnchor>
  <xdr:twoCellAnchor>
    <xdr:from>
      <xdr:col>6</xdr:col>
      <xdr:colOff>422275</xdr:colOff>
      <xdr:row>50</xdr:row>
      <xdr:rowOff>70373</xdr:rowOff>
    </xdr:from>
    <xdr:to>
      <xdr:col>6</xdr:col>
      <xdr:colOff>600075</xdr:colOff>
      <xdr:row>50</xdr:row>
      <xdr:rowOff>70373</xdr:rowOff>
    </xdr:to>
    <xdr:cxnSp macro="">
      <xdr:nvCxnSpPr>
        <xdr:cNvPr id="118" name="直線コネクタ 117"/>
        <xdr:cNvCxnSpPr/>
      </xdr:nvCxnSpPr>
      <xdr:spPr>
        <a:xfrm>
          <a:off x="4546600" y="8642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83007</xdr:rowOff>
    </xdr:from>
    <xdr:to>
      <xdr:col>6</xdr:col>
      <xdr:colOff>511175</xdr:colOff>
      <xdr:row>57</xdr:row>
      <xdr:rowOff>14777</xdr:rowOff>
    </xdr:to>
    <xdr:cxnSp macro="">
      <xdr:nvCxnSpPr>
        <xdr:cNvPr id="119" name="直線コネクタ 118"/>
        <xdr:cNvCxnSpPr/>
      </xdr:nvCxnSpPr>
      <xdr:spPr>
        <a:xfrm flipV="1">
          <a:off x="3797300" y="9684207"/>
          <a:ext cx="838200" cy="10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140985</xdr:rowOff>
    </xdr:from>
    <xdr:ext cx="599010" cy="259045"/>
    <xdr:sp macro="" textlink="">
      <xdr:nvSpPr>
        <xdr:cNvPr id="120" name="物件費平均値テキスト"/>
        <xdr:cNvSpPr txBox="1"/>
      </xdr:nvSpPr>
      <xdr:spPr>
        <a:xfrm>
          <a:off x="4686300" y="9399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118108</xdr:rowOff>
    </xdr:from>
    <xdr:to>
      <xdr:col>6</xdr:col>
      <xdr:colOff>561975</xdr:colOff>
      <xdr:row>56</xdr:row>
      <xdr:rowOff>48258</xdr:rowOff>
    </xdr:to>
    <xdr:sp macro="" textlink="">
      <xdr:nvSpPr>
        <xdr:cNvPr id="121" name="フローチャート : 判断 120"/>
        <xdr:cNvSpPr/>
      </xdr:nvSpPr>
      <xdr:spPr>
        <a:xfrm>
          <a:off x="4584700" y="9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14777</xdr:rowOff>
    </xdr:from>
    <xdr:to>
      <xdr:col>5</xdr:col>
      <xdr:colOff>358775</xdr:colOff>
      <xdr:row>57</xdr:row>
      <xdr:rowOff>67874</xdr:rowOff>
    </xdr:to>
    <xdr:cxnSp macro="">
      <xdr:nvCxnSpPr>
        <xdr:cNvPr id="122" name="直線コネクタ 121"/>
        <xdr:cNvCxnSpPr/>
      </xdr:nvCxnSpPr>
      <xdr:spPr>
        <a:xfrm flipV="1">
          <a:off x="2908300" y="9787427"/>
          <a:ext cx="889000" cy="53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131900</xdr:rowOff>
    </xdr:from>
    <xdr:to>
      <xdr:col>5</xdr:col>
      <xdr:colOff>409575</xdr:colOff>
      <xdr:row>56</xdr:row>
      <xdr:rowOff>62050</xdr:rowOff>
    </xdr:to>
    <xdr:sp macro="" textlink="">
      <xdr:nvSpPr>
        <xdr:cNvPr id="123" name="フローチャート : 判断 122"/>
        <xdr:cNvSpPr/>
      </xdr:nvSpPr>
      <xdr:spPr>
        <a:xfrm>
          <a:off x="3746500" y="956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78577</xdr:rowOff>
    </xdr:from>
    <xdr:ext cx="599010" cy="259045"/>
    <xdr:sp macro="" textlink="">
      <xdr:nvSpPr>
        <xdr:cNvPr id="124" name="テキスト ボックス 123"/>
        <xdr:cNvSpPr txBox="1"/>
      </xdr:nvSpPr>
      <xdr:spPr>
        <a:xfrm>
          <a:off x="3497794" y="9336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67874</xdr:rowOff>
    </xdr:from>
    <xdr:to>
      <xdr:col>4</xdr:col>
      <xdr:colOff>155575</xdr:colOff>
      <xdr:row>57</xdr:row>
      <xdr:rowOff>121892</xdr:rowOff>
    </xdr:to>
    <xdr:cxnSp macro="">
      <xdr:nvCxnSpPr>
        <xdr:cNvPr id="125" name="直線コネクタ 124"/>
        <xdr:cNvCxnSpPr/>
      </xdr:nvCxnSpPr>
      <xdr:spPr>
        <a:xfrm flipV="1">
          <a:off x="2019300" y="9840524"/>
          <a:ext cx="889000" cy="5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19139</xdr:rowOff>
    </xdr:from>
    <xdr:to>
      <xdr:col>4</xdr:col>
      <xdr:colOff>206375</xdr:colOff>
      <xdr:row>56</xdr:row>
      <xdr:rowOff>120739</xdr:rowOff>
    </xdr:to>
    <xdr:sp macro="" textlink="">
      <xdr:nvSpPr>
        <xdr:cNvPr id="126" name="フローチャート : 判断 125"/>
        <xdr:cNvSpPr/>
      </xdr:nvSpPr>
      <xdr:spPr>
        <a:xfrm>
          <a:off x="2857500" y="962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137266</xdr:rowOff>
    </xdr:from>
    <xdr:ext cx="599010" cy="259045"/>
    <xdr:sp macro="" textlink="">
      <xdr:nvSpPr>
        <xdr:cNvPr id="127" name="テキスト ボックス 126"/>
        <xdr:cNvSpPr txBox="1"/>
      </xdr:nvSpPr>
      <xdr:spPr>
        <a:xfrm>
          <a:off x="2608794" y="939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116703</xdr:rowOff>
    </xdr:from>
    <xdr:to>
      <xdr:col>2</xdr:col>
      <xdr:colOff>638175</xdr:colOff>
      <xdr:row>57</xdr:row>
      <xdr:rowOff>121892</xdr:rowOff>
    </xdr:to>
    <xdr:cxnSp macro="">
      <xdr:nvCxnSpPr>
        <xdr:cNvPr id="128" name="直線コネクタ 127"/>
        <xdr:cNvCxnSpPr/>
      </xdr:nvCxnSpPr>
      <xdr:spPr>
        <a:xfrm>
          <a:off x="1130300" y="9889353"/>
          <a:ext cx="889000" cy="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83048</xdr:rowOff>
    </xdr:from>
    <xdr:to>
      <xdr:col>3</xdr:col>
      <xdr:colOff>3175</xdr:colOff>
      <xdr:row>57</xdr:row>
      <xdr:rowOff>13198</xdr:rowOff>
    </xdr:to>
    <xdr:sp macro="" textlink="">
      <xdr:nvSpPr>
        <xdr:cNvPr id="129" name="フローチャート : 判断 128"/>
        <xdr:cNvSpPr/>
      </xdr:nvSpPr>
      <xdr:spPr>
        <a:xfrm>
          <a:off x="1968500" y="968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29725</xdr:rowOff>
    </xdr:from>
    <xdr:ext cx="599010" cy="259045"/>
    <xdr:sp macro="" textlink="">
      <xdr:nvSpPr>
        <xdr:cNvPr id="130" name="テキスト ボックス 129"/>
        <xdr:cNvSpPr txBox="1"/>
      </xdr:nvSpPr>
      <xdr:spPr>
        <a:xfrm>
          <a:off x="1719794" y="9459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82743</xdr:rowOff>
    </xdr:from>
    <xdr:to>
      <xdr:col>1</xdr:col>
      <xdr:colOff>485775</xdr:colOff>
      <xdr:row>57</xdr:row>
      <xdr:rowOff>12893</xdr:rowOff>
    </xdr:to>
    <xdr:sp macro="" textlink="">
      <xdr:nvSpPr>
        <xdr:cNvPr id="131" name="フローチャート : 判断 130"/>
        <xdr:cNvSpPr/>
      </xdr:nvSpPr>
      <xdr:spPr>
        <a:xfrm>
          <a:off x="1079500" y="9683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29420</xdr:rowOff>
    </xdr:from>
    <xdr:ext cx="599010" cy="259045"/>
    <xdr:sp macro="" textlink="">
      <xdr:nvSpPr>
        <xdr:cNvPr id="132" name="テキスト ボックス 131"/>
        <xdr:cNvSpPr txBox="1"/>
      </xdr:nvSpPr>
      <xdr:spPr>
        <a:xfrm>
          <a:off x="830794" y="9459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105,808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32207</xdr:rowOff>
    </xdr:from>
    <xdr:to>
      <xdr:col>6</xdr:col>
      <xdr:colOff>561975</xdr:colOff>
      <xdr:row>56</xdr:row>
      <xdr:rowOff>133807</xdr:rowOff>
    </xdr:to>
    <xdr:sp macro="" textlink="">
      <xdr:nvSpPr>
        <xdr:cNvPr id="138" name="円/楕円 137"/>
        <xdr:cNvSpPr/>
      </xdr:nvSpPr>
      <xdr:spPr>
        <a:xfrm>
          <a:off x="4584700" y="963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10634</xdr:rowOff>
    </xdr:from>
    <xdr:ext cx="599010" cy="259045"/>
    <xdr:sp macro="" textlink="">
      <xdr:nvSpPr>
        <xdr:cNvPr id="139" name="物件費該当値テキスト"/>
        <xdr:cNvSpPr txBox="1"/>
      </xdr:nvSpPr>
      <xdr:spPr>
        <a:xfrm>
          <a:off x="4686300" y="9611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112,440</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135427</xdr:rowOff>
    </xdr:from>
    <xdr:to>
      <xdr:col>5</xdr:col>
      <xdr:colOff>409575</xdr:colOff>
      <xdr:row>57</xdr:row>
      <xdr:rowOff>65577</xdr:rowOff>
    </xdr:to>
    <xdr:sp macro="" textlink="">
      <xdr:nvSpPr>
        <xdr:cNvPr id="140" name="円/楕円 139"/>
        <xdr:cNvSpPr/>
      </xdr:nvSpPr>
      <xdr:spPr>
        <a:xfrm>
          <a:off x="3746500" y="973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56704</xdr:rowOff>
    </xdr:from>
    <xdr:ext cx="534377" cy="259045"/>
    <xdr:sp macro="" textlink="">
      <xdr:nvSpPr>
        <xdr:cNvPr id="141" name="テキスト ボックス 140"/>
        <xdr:cNvSpPr txBox="1"/>
      </xdr:nvSpPr>
      <xdr:spPr>
        <a:xfrm>
          <a:off x="3530111" y="982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98,894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17074</xdr:rowOff>
    </xdr:from>
    <xdr:to>
      <xdr:col>4</xdr:col>
      <xdr:colOff>206375</xdr:colOff>
      <xdr:row>57</xdr:row>
      <xdr:rowOff>118674</xdr:rowOff>
    </xdr:to>
    <xdr:sp macro="" textlink="">
      <xdr:nvSpPr>
        <xdr:cNvPr id="142" name="円/楕円 141"/>
        <xdr:cNvSpPr/>
      </xdr:nvSpPr>
      <xdr:spPr>
        <a:xfrm>
          <a:off x="2857500" y="978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109801</xdr:rowOff>
    </xdr:from>
    <xdr:ext cx="534377" cy="259045"/>
    <xdr:sp macro="" textlink="">
      <xdr:nvSpPr>
        <xdr:cNvPr id="143" name="テキスト ボックス 142"/>
        <xdr:cNvSpPr txBox="1"/>
      </xdr:nvSpPr>
      <xdr:spPr>
        <a:xfrm>
          <a:off x="2641111" y="988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91,926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71092</xdr:rowOff>
    </xdr:from>
    <xdr:to>
      <xdr:col>3</xdr:col>
      <xdr:colOff>3175</xdr:colOff>
      <xdr:row>58</xdr:row>
      <xdr:rowOff>1242</xdr:rowOff>
    </xdr:to>
    <xdr:sp macro="" textlink="">
      <xdr:nvSpPr>
        <xdr:cNvPr id="144" name="円/楕円 143"/>
        <xdr:cNvSpPr/>
      </xdr:nvSpPr>
      <xdr:spPr>
        <a:xfrm>
          <a:off x="1968500" y="984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163819</xdr:rowOff>
    </xdr:from>
    <xdr:ext cx="534377" cy="259045"/>
    <xdr:sp macro="" textlink="">
      <xdr:nvSpPr>
        <xdr:cNvPr id="145" name="テキスト ボックス 144"/>
        <xdr:cNvSpPr txBox="1"/>
      </xdr:nvSpPr>
      <xdr:spPr>
        <a:xfrm>
          <a:off x="1752111" y="9936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84,837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65903</xdr:rowOff>
    </xdr:from>
    <xdr:to>
      <xdr:col>1</xdr:col>
      <xdr:colOff>485775</xdr:colOff>
      <xdr:row>57</xdr:row>
      <xdr:rowOff>167503</xdr:rowOff>
    </xdr:to>
    <xdr:sp macro="" textlink="">
      <xdr:nvSpPr>
        <xdr:cNvPr id="146" name="円/楕円 145"/>
        <xdr:cNvSpPr/>
      </xdr:nvSpPr>
      <xdr:spPr>
        <a:xfrm>
          <a:off x="1079500" y="9838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158630</xdr:rowOff>
    </xdr:from>
    <xdr:ext cx="534377" cy="259045"/>
    <xdr:sp macro="" textlink="">
      <xdr:nvSpPr>
        <xdr:cNvPr id="147" name="テキスト ボックス 146"/>
        <xdr:cNvSpPr txBox="1"/>
      </xdr:nvSpPr>
      <xdr:spPr>
        <a:xfrm>
          <a:off x="863111" y="9931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85,518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15,281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127470</xdr:rowOff>
    </xdr:from>
    <xdr:to>
      <xdr:col>6</xdr:col>
      <xdr:colOff>510540</xdr:colOff>
      <xdr:row>79</xdr:row>
      <xdr:rowOff>39115</xdr:rowOff>
    </xdr:to>
    <xdr:cxnSp macro="">
      <xdr:nvCxnSpPr>
        <xdr:cNvPr id="171" name="直線コネクタ 170"/>
        <xdr:cNvCxnSpPr/>
      </xdr:nvCxnSpPr>
      <xdr:spPr>
        <a:xfrm flipV="1">
          <a:off x="4633595" y="11957520"/>
          <a:ext cx="1270" cy="1626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42942</xdr:rowOff>
    </xdr:from>
    <xdr:ext cx="378565" cy="259045"/>
    <xdr:sp macro="" textlink="">
      <xdr:nvSpPr>
        <xdr:cNvPr id="172" name="維持補修費最小値テキスト"/>
        <xdr:cNvSpPr txBox="1"/>
      </xdr:nvSpPr>
      <xdr:spPr>
        <a:xfrm>
          <a:off x="4686300" y="13587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422275</xdr:colOff>
      <xdr:row>79</xdr:row>
      <xdr:rowOff>39115</xdr:rowOff>
    </xdr:from>
    <xdr:to>
      <xdr:col>6</xdr:col>
      <xdr:colOff>600075</xdr:colOff>
      <xdr:row>79</xdr:row>
      <xdr:rowOff>39115</xdr:rowOff>
    </xdr:to>
    <xdr:cxnSp macro="">
      <xdr:nvCxnSpPr>
        <xdr:cNvPr id="173" name="直線コネクタ 172"/>
        <xdr:cNvCxnSpPr/>
      </xdr:nvCxnSpPr>
      <xdr:spPr>
        <a:xfrm>
          <a:off x="4546600" y="1358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74147</xdr:rowOff>
    </xdr:from>
    <xdr:ext cx="534377" cy="259045"/>
    <xdr:sp macro="" textlink="">
      <xdr:nvSpPr>
        <xdr:cNvPr id="174" name="維持補修費最大値テキスト"/>
        <xdr:cNvSpPr txBox="1"/>
      </xdr:nvSpPr>
      <xdr:spPr>
        <a:xfrm>
          <a:off x="4686300" y="1173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42,821</a:t>
          </a:r>
          <a:endParaRPr kumimoji="1" lang="ja-JP" altLang="en-US" sz="1000" b="1">
            <a:latin typeface="ＭＳ Ｐゴシック"/>
          </a:endParaRPr>
        </a:p>
      </xdr:txBody>
    </xdr:sp>
    <xdr:clientData/>
  </xdr:oneCellAnchor>
  <xdr:twoCellAnchor>
    <xdr:from>
      <xdr:col>6</xdr:col>
      <xdr:colOff>422275</xdr:colOff>
      <xdr:row>69</xdr:row>
      <xdr:rowOff>127470</xdr:rowOff>
    </xdr:from>
    <xdr:to>
      <xdr:col>6</xdr:col>
      <xdr:colOff>600075</xdr:colOff>
      <xdr:row>69</xdr:row>
      <xdr:rowOff>127470</xdr:rowOff>
    </xdr:to>
    <xdr:cxnSp macro="">
      <xdr:nvCxnSpPr>
        <xdr:cNvPr id="175" name="直線コネクタ 174"/>
        <xdr:cNvCxnSpPr/>
      </xdr:nvCxnSpPr>
      <xdr:spPr>
        <a:xfrm>
          <a:off x="4546600" y="11957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46279</xdr:rowOff>
    </xdr:from>
    <xdr:to>
      <xdr:col>6</xdr:col>
      <xdr:colOff>511175</xdr:colOff>
      <xdr:row>76</xdr:row>
      <xdr:rowOff>62395</xdr:rowOff>
    </xdr:to>
    <xdr:cxnSp macro="">
      <xdr:nvCxnSpPr>
        <xdr:cNvPr id="176" name="直線コネクタ 175"/>
        <xdr:cNvCxnSpPr/>
      </xdr:nvCxnSpPr>
      <xdr:spPr>
        <a:xfrm flipV="1">
          <a:off x="3797300" y="13076479"/>
          <a:ext cx="838200" cy="1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151210</xdr:rowOff>
    </xdr:from>
    <xdr:ext cx="534377" cy="259045"/>
    <xdr:sp macro="" textlink="">
      <xdr:nvSpPr>
        <xdr:cNvPr id="177" name="維持補修費平均値テキスト"/>
        <xdr:cNvSpPr txBox="1"/>
      </xdr:nvSpPr>
      <xdr:spPr>
        <a:xfrm>
          <a:off x="4686300" y="12838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128333</xdr:rowOff>
    </xdr:from>
    <xdr:to>
      <xdr:col>6</xdr:col>
      <xdr:colOff>561975</xdr:colOff>
      <xdr:row>76</xdr:row>
      <xdr:rowOff>58483</xdr:rowOff>
    </xdr:to>
    <xdr:sp macro="" textlink="">
      <xdr:nvSpPr>
        <xdr:cNvPr id="178" name="フローチャート : 判断 177"/>
        <xdr:cNvSpPr/>
      </xdr:nvSpPr>
      <xdr:spPr>
        <a:xfrm>
          <a:off x="4584700" y="12987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62395</xdr:rowOff>
    </xdr:from>
    <xdr:to>
      <xdr:col>5</xdr:col>
      <xdr:colOff>358775</xdr:colOff>
      <xdr:row>77</xdr:row>
      <xdr:rowOff>5474</xdr:rowOff>
    </xdr:to>
    <xdr:cxnSp macro="">
      <xdr:nvCxnSpPr>
        <xdr:cNvPr id="179" name="直線コネクタ 178"/>
        <xdr:cNvCxnSpPr/>
      </xdr:nvCxnSpPr>
      <xdr:spPr>
        <a:xfrm flipV="1">
          <a:off x="2908300" y="13092595"/>
          <a:ext cx="889000" cy="114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59449</xdr:rowOff>
    </xdr:from>
    <xdr:to>
      <xdr:col>5</xdr:col>
      <xdr:colOff>409575</xdr:colOff>
      <xdr:row>75</xdr:row>
      <xdr:rowOff>161049</xdr:rowOff>
    </xdr:to>
    <xdr:sp macro="" textlink="">
      <xdr:nvSpPr>
        <xdr:cNvPr id="180" name="フローチャート : 判断 179"/>
        <xdr:cNvSpPr/>
      </xdr:nvSpPr>
      <xdr:spPr>
        <a:xfrm>
          <a:off x="3746500" y="1291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74</xdr:row>
      <xdr:rowOff>6126</xdr:rowOff>
    </xdr:from>
    <xdr:ext cx="534377" cy="259045"/>
    <xdr:sp macro="" textlink="">
      <xdr:nvSpPr>
        <xdr:cNvPr id="181" name="テキスト ボックス 180"/>
        <xdr:cNvSpPr txBox="1"/>
      </xdr:nvSpPr>
      <xdr:spPr>
        <a:xfrm>
          <a:off x="3530111" y="1269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94780</xdr:rowOff>
    </xdr:from>
    <xdr:to>
      <xdr:col>4</xdr:col>
      <xdr:colOff>155575</xdr:colOff>
      <xdr:row>77</xdr:row>
      <xdr:rowOff>5474</xdr:rowOff>
    </xdr:to>
    <xdr:cxnSp macro="">
      <xdr:nvCxnSpPr>
        <xdr:cNvPr id="182" name="直線コネクタ 181"/>
        <xdr:cNvCxnSpPr/>
      </xdr:nvCxnSpPr>
      <xdr:spPr>
        <a:xfrm>
          <a:off x="2019300" y="13124980"/>
          <a:ext cx="889000" cy="82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139306</xdr:rowOff>
    </xdr:from>
    <xdr:to>
      <xdr:col>4</xdr:col>
      <xdr:colOff>206375</xdr:colOff>
      <xdr:row>76</xdr:row>
      <xdr:rowOff>69456</xdr:rowOff>
    </xdr:to>
    <xdr:sp macro="" textlink="">
      <xdr:nvSpPr>
        <xdr:cNvPr id="183" name="フローチャート : 判断 182"/>
        <xdr:cNvSpPr/>
      </xdr:nvSpPr>
      <xdr:spPr>
        <a:xfrm>
          <a:off x="2857500" y="129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85983</xdr:rowOff>
    </xdr:from>
    <xdr:ext cx="534377" cy="259045"/>
    <xdr:sp macro="" textlink="">
      <xdr:nvSpPr>
        <xdr:cNvPr id="184" name="テキスト ボックス 183"/>
        <xdr:cNvSpPr txBox="1"/>
      </xdr:nvSpPr>
      <xdr:spPr>
        <a:xfrm>
          <a:off x="2641111" y="1277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94780</xdr:rowOff>
    </xdr:from>
    <xdr:to>
      <xdr:col>2</xdr:col>
      <xdr:colOff>638175</xdr:colOff>
      <xdr:row>76</xdr:row>
      <xdr:rowOff>137147</xdr:rowOff>
    </xdr:to>
    <xdr:cxnSp macro="">
      <xdr:nvCxnSpPr>
        <xdr:cNvPr id="185" name="直線コネクタ 184"/>
        <xdr:cNvCxnSpPr/>
      </xdr:nvCxnSpPr>
      <xdr:spPr>
        <a:xfrm flipV="1">
          <a:off x="1130300" y="13124980"/>
          <a:ext cx="889000" cy="4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162928</xdr:rowOff>
    </xdr:from>
    <xdr:to>
      <xdr:col>3</xdr:col>
      <xdr:colOff>3175</xdr:colOff>
      <xdr:row>76</xdr:row>
      <xdr:rowOff>93078</xdr:rowOff>
    </xdr:to>
    <xdr:sp macro="" textlink="">
      <xdr:nvSpPr>
        <xdr:cNvPr id="186" name="フローチャート : 判断 185"/>
        <xdr:cNvSpPr/>
      </xdr:nvSpPr>
      <xdr:spPr>
        <a:xfrm>
          <a:off x="1968500" y="130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74</xdr:row>
      <xdr:rowOff>109605</xdr:rowOff>
    </xdr:from>
    <xdr:ext cx="534377" cy="259045"/>
    <xdr:sp macro="" textlink="">
      <xdr:nvSpPr>
        <xdr:cNvPr id="187" name="テキスト ボックス 186"/>
        <xdr:cNvSpPr txBox="1"/>
      </xdr:nvSpPr>
      <xdr:spPr>
        <a:xfrm>
          <a:off x="1752111" y="1279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39218</xdr:rowOff>
    </xdr:from>
    <xdr:to>
      <xdr:col>1</xdr:col>
      <xdr:colOff>485775</xdr:colOff>
      <xdr:row>76</xdr:row>
      <xdr:rowOff>140818</xdr:rowOff>
    </xdr:to>
    <xdr:sp macro="" textlink="">
      <xdr:nvSpPr>
        <xdr:cNvPr id="188" name="フローチャート : 判断 187"/>
        <xdr:cNvSpPr/>
      </xdr:nvSpPr>
      <xdr:spPr>
        <a:xfrm>
          <a:off x="1079500" y="1306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74</xdr:row>
      <xdr:rowOff>157345</xdr:rowOff>
    </xdr:from>
    <xdr:ext cx="534377" cy="259045"/>
    <xdr:sp macro="" textlink="">
      <xdr:nvSpPr>
        <xdr:cNvPr id="189" name="テキスト ボックス 188"/>
        <xdr:cNvSpPr txBox="1"/>
      </xdr:nvSpPr>
      <xdr:spPr>
        <a:xfrm>
          <a:off x="863111" y="1284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12,304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166929</xdr:rowOff>
    </xdr:from>
    <xdr:to>
      <xdr:col>6</xdr:col>
      <xdr:colOff>561975</xdr:colOff>
      <xdr:row>76</xdr:row>
      <xdr:rowOff>97079</xdr:rowOff>
    </xdr:to>
    <xdr:sp macro="" textlink="">
      <xdr:nvSpPr>
        <xdr:cNvPr id="195" name="円/楕円 194"/>
        <xdr:cNvSpPr/>
      </xdr:nvSpPr>
      <xdr:spPr>
        <a:xfrm>
          <a:off x="4584700" y="1302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145356</xdr:rowOff>
    </xdr:from>
    <xdr:ext cx="534377" cy="259045"/>
    <xdr:sp macro="" textlink="">
      <xdr:nvSpPr>
        <xdr:cNvPr id="196" name="維持補修費該当値テキスト"/>
        <xdr:cNvSpPr txBox="1"/>
      </xdr:nvSpPr>
      <xdr:spPr>
        <a:xfrm>
          <a:off x="4686300" y="13004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13,452</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11595</xdr:rowOff>
    </xdr:from>
    <xdr:to>
      <xdr:col>5</xdr:col>
      <xdr:colOff>409575</xdr:colOff>
      <xdr:row>76</xdr:row>
      <xdr:rowOff>113195</xdr:rowOff>
    </xdr:to>
    <xdr:sp macro="" textlink="">
      <xdr:nvSpPr>
        <xdr:cNvPr id="197" name="円/楕円 196"/>
        <xdr:cNvSpPr/>
      </xdr:nvSpPr>
      <xdr:spPr>
        <a:xfrm>
          <a:off x="3746500" y="1304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76</xdr:row>
      <xdr:rowOff>104322</xdr:rowOff>
    </xdr:from>
    <xdr:ext cx="534377" cy="259045"/>
    <xdr:sp macro="" textlink="">
      <xdr:nvSpPr>
        <xdr:cNvPr id="198" name="テキスト ボックス 197"/>
        <xdr:cNvSpPr txBox="1"/>
      </xdr:nvSpPr>
      <xdr:spPr>
        <a:xfrm>
          <a:off x="3530111" y="1313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13,029</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126124</xdr:rowOff>
    </xdr:from>
    <xdr:to>
      <xdr:col>4</xdr:col>
      <xdr:colOff>206375</xdr:colOff>
      <xdr:row>77</xdr:row>
      <xdr:rowOff>56274</xdr:rowOff>
    </xdr:to>
    <xdr:sp macro="" textlink="">
      <xdr:nvSpPr>
        <xdr:cNvPr id="199" name="円/楕円 198"/>
        <xdr:cNvSpPr/>
      </xdr:nvSpPr>
      <xdr:spPr>
        <a:xfrm>
          <a:off x="2857500" y="1315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47401</xdr:rowOff>
    </xdr:from>
    <xdr:ext cx="534377" cy="259045"/>
    <xdr:sp macro="" textlink="">
      <xdr:nvSpPr>
        <xdr:cNvPr id="200" name="テキスト ボックス 199"/>
        <xdr:cNvSpPr txBox="1"/>
      </xdr:nvSpPr>
      <xdr:spPr>
        <a:xfrm>
          <a:off x="2641111" y="1324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10,023</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43980</xdr:rowOff>
    </xdr:from>
    <xdr:to>
      <xdr:col>3</xdr:col>
      <xdr:colOff>3175</xdr:colOff>
      <xdr:row>76</xdr:row>
      <xdr:rowOff>145580</xdr:rowOff>
    </xdr:to>
    <xdr:sp macro="" textlink="">
      <xdr:nvSpPr>
        <xdr:cNvPr id="201" name="円/楕円 200"/>
        <xdr:cNvSpPr/>
      </xdr:nvSpPr>
      <xdr:spPr>
        <a:xfrm>
          <a:off x="1968500" y="130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136707</xdr:rowOff>
    </xdr:from>
    <xdr:ext cx="534377" cy="259045"/>
    <xdr:sp macro="" textlink="">
      <xdr:nvSpPr>
        <xdr:cNvPr id="202" name="テキスト ボックス 201"/>
        <xdr:cNvSpPr txBox="1"/>
      </xdr:nvSpPr>
      <xdr:spPr>
        <a:xfrm>
          <a:off x="1752111" y="1316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12,179</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86347</xdr:rowOff>
    </xdr:from>
    <xdr:to>
      <xdr:col>1</xdr:col>
      <xdr:colOff>485775</xdr:colOff>
      <xdr:row>77</xdr:row>
      <xdr:rowOff>16497</xdr:rowOff>
    </xdr:to>
    <xdr:sp macro="" textlink="">
      <xdr:nvSpPr>
        <xdr:cNvPr id="203" name="円/楕円 202"/>
        <xdr:cNvSpPr/>
      </xdr:nvSpPr>
      <xdr:spPr>
        <a:xfrm>
          <a:off x="1079500" y="1311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7624</xdr:rowOff>
    </xdr:from>
    <xdr:ext cx="534377" cy="259045"/>
    <xdr:sp macro="" textlink="">
      <xdr:nvSpPr>
        <xdr:cNvPr id="204" name="テキスト ボックス 203"/>
        <xdr:cNvSpPr txBox="1"/>
      </xdr:nvSpPr>
      <xdr:spPr>
        <a:xfrm>
          <a:off x="863111" y="13209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11,067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117,096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144444</xdr:rowOff>
    </xdr:from>
    <xdr:to>
      <xdr:col>6</xdr:col>
      <xdr:colOff>510540</xdr:colOff>
      <xdr:row>99</xdr:row>
      <xdr:rowOff>69748</xdr:rowOff>
    </xdr:to>
    <xdr:cxnSp macro="">
      <xdr:nvCxnSpPr>
        <xdr:cNvPr id="229" name="直線コネクタ 228"/>
        <xdr:cNvCxnSpPr/>
      </xdr:nvCxnSpPr>
      <xdr:spPr>
        <a:xfrm flipV="1">
          <a:off x="4633595" y="15574944"/>
          <a:ext cx="1270" cy="146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73575</xdr:rowOff>
    </xdr:from>
    <xdr:ext cx="534377" cy="259045"/>
    <xdr:sp macro="" textlink="">
      <xdr:nvSpPr>
        <xdr:cNvPr id="230" name="扶助費最小値テキスト"/>
        <xdr:cNvSpPr txBox="1"/>
      </xdr:nvSpPr>
      <xdr:spPr>
        <a:xfrm>
          <a:off x="4686300" y="1704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38,672</a:t>
          </a:r>
          <a:endParaRPr kumimoji="1" lang="ja-JP" altLang="en-US" sz="1000" b="1">
            <a:latin typeface="ＭＳ Ｐゴシック"/>
          </a:endParaRPr>
        </a:p>
      </xdr:txBody>
    </xdr:sp>
    <xdr:clientData/>
  </xdr:oneCellAnchor>
  <xdr:twoCellAnchor>
    <xdr:from>
      <xdr:col>6</xdr:col>
      <xdr:colOff>422275</xdr:colOff>
      <xdr:row>99</xdr:row>
      <xdr:rowOff>69748</xdr:rowOff>
    </xdr:from>
    <xdr:to>
      <xdr:col>6</xdr:col>
      <xdr:colOff>600075</xdr:colOff>
      <xdr:row>99</xdr:row>
      <xdr:rowOff>69748</xdr:rowOff>
    </xdr:to>
    <xdr:cxnSp macro="">
      <xdr:nvCxnSpPr>
        <xdr:cNvPr id="231" name="直線コネクタ 230"/>
        <xdr:cNvCxnSpPr/>
      </xdr:nvCxnSpPr>
      <xdr:spPr>
        <a:xfrm>
          <a:off x="4546600" y="17043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91121</xdr:rowOff>
    </xdr:from>
    <xdr:ext cx="599010" cy="259045"/>
    <xdr:sp macro="" textlink="">
      <xdr:nvSpPr>
        <xdr:cNvPr id="232" name="扶助費最大値テキスト"/>
        <xdr:cNvSpPr txBox="1"/>
      </xdr:nvSpPr>
      <xdr:spPr>
        <a:xfrm>
          <a:off x="4686300" y="15350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115,751</a:t>
          </a:r>
          <a:endParaRPr kumimoji="1" lang="ja-JP" altLang="en-US" sz="1000" b="1">
            <a:latin typeface="ＭＳ Ｐゴシック"/>
          </a:endParaRPr>
        </a:p>
      </xdr:txBody>
    </xdr:sp>
    <xdr:clientData/>
  </xdr:oneCellAnchor>
  <xdr:twoCellAnchor>
    <xdr:from>
      <xdr:col>6</xdr:col>
      <xdr:colOff>422275</xdr:colOff>
      <xdr:row>90</xdr:row>
      <xdr:rowOff>144444</xdr:rowOff>
    </xdr:from>
    <xdr:to>
      <xdr:col>6</xdr:col>
      <xdr:colOff>600075</xdr:colOff>
      <xdr:row>90</xdr:row>
      <xdr:rowOff>144444</xdr:rowOff>
    </xdr:to>
    <xdr:cxnSp macro="">
      <xdr:nvCxnSpPr>
        <xdr:cNvPr id="233" name="直線コネクタ 232"/>
        <xdr:cNvCxnSpPr/>
      </xdr:nvCxnSpPr>
      <xdr:spPr>
        <a:xfrm>
          <a:off x="4546600" y="15574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21189</xdr:rowOff>
    </xdr:from>
    <xdr:to>
      <xdr:col>6</xdr:col>
      <xdr:colOff>511175</xdr:colOff>
      <xdr:row>97</xdr:row>
      <xdr:rowOff>66663</xdr:rowOff>
    </xdr:to>
    <xdr:cxnSp macro="">
      <xdr:nvCxnSpPr>
        <xdr:cNvPr id="234" name="直線コネクタ 233"/>
        <xdr:cNvCxnSpPr/>
      </xdr:nvCxnSpPr>
      <xdr:spPr>
        <a:xfrm flipV="1">
          <a:off x="3797300" y="16651839"/>
          <a:ext cx="838200" cy="45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55694</xdr:rowOff>
    </xdr:from>
    <xdr:ext cx="534377" cy="259045"/>
    <xdr:sp macro="" textlink="">
      <xdr:nvSpPr>
        <xdr:cNvPr id="235" name="扶助費平均値テキスト"/>
        <xdr:cNvSpPr txBox="1"/>
      </xdr:nvSpPr>
      <xdr:spPr>
        <a:xfrm>
          <a:off x="4686300" y="16343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32817</xdr:rowOff>
    </xdr:from>
    <xdr:to>
      <xdr:col>6</xdr:col>
      <xdr:colOff>561975</xdr:colOff>
      <xdr:row>96</xdr:row>
      <xdr:rowOff>134417</xdr:rowOff>
    </xdr:to>
    <xdr:sp macro="" textlink="">
      <xdr:nvSpPr>
        <xdr:cNvPr id="236" name="フローチャート : 判断 235"/>
        <xdr:cNvSpPr/>
      </xdr:nvSpPr>
      <xdr:spPr>
        <a:xfrm>
          <a:off x="4584700" y="16492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66663</xdr:rowOff>
    </xdr:from>
    <xdr:to>
      <xdr:col>5</xdr:col>
      <xdr:colOff>358775</xdr:colOff>
      <xdr:row>97</xdr:row>
      <xdr:rowOff>163285</xdr:rowOff>
    </xdr:to>
    <xdr:cxnSp macro="">
      <xdr:nvCxnSpPr>
        <xdr:cNvPr id="237" name="直線コネクタ 236"/>
        <xdr:cNvCxnSpPr/>
      </xdr:nvCxnSpPr>
      <xdr:spPr>
        <a:xfrm flipV="1">
          <a:off x="2908300" y="16697313"/>
          <a:ext cx="889000" cy="9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64497</xdr:rowOff>
    </xdr:from>
    <xdr:to>
      <xdr:col>5</xdr:col>
      <xdr:colOff>409575</xdr:colOff>
      <xdr:row>96</xdr:row>
      <xdr:rowOff>166097</xdr:rowOff>
    </xdr:to>
    <xdr:sp macro="" textlink="">
      <xdr:nvSpPr>
        <xdr:cNvPr id="238" name="フローチャート : 判断 237"/>
        <xdr:cNvSpPr/>
      </xdr:nvSpPr>
      <xdr:spPr>
        <a:xfrm>
          <a:off x="3746500" y="1652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11174</xdr:rowOff>
    </xdr:from>
    <xdr:ext cx="534377" cy="259045"/>
    <xdr:sp macro="" textlink="">
      <xdr:nvSpPr>
        <xdr:cNvPr id="239" name="テキスト ボックス 238"/>
        <xdr:cNvSpPr txBox="1"/>
      </xdr:nvSpPr>
      <xdr:spPr>
        <a:xfrm>
          <a:off x="3530111" y="1629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163285</xdr:rowOff>
    </xdr:from>
    <xdr:to>
      <xdr:col>4</xdr:col>
      <xdr:colOff>155575</xdr:colOff>
      <xdr:row>98</xdr:row>
      <xdr:rowOff>25076</xdr:rowOff>
    </xdr:to>
    <xdr:cxnSp macro="">
      <xdr:nvCxnSpPr>
        <xdr:cNvPr id="240" name="直線コネクタ 239"/>
        <xdr:cNvCxnSpPr/>
      </xdr:nvCxnSpPr>
      <xdr:spPr>
        <a:xfrm flipV="1">
          <a:off x="2019300" y="16793935"/>
          <a:ext cx="889000" cy="3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23292</xdr:rowOff>
    </xdr:from>
    <xdr:to>
      <xdr:col>4</xdr:col>
      <xdr:colOff>206375</xdr:colOff>
      <xdr:row>97</xdr:row>
      <xdr:rowOff>124892</xdr:rowOff>
    </xdr:to>
    <xdr:sp macro="" textlink="">
      <xdr:nvSpPr>
        <xdr:cNvPr id="241" name="フローチャート : 判断 240"/>
        <xdr:cNvSpPr/>
      </xdr:nvSpPr>
      <xdr:spPr>
        <a:xfrm>
          <a:off x="2857500" y="1665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141419</xdr:rowOff>
    </xdr:from>
    <xdr:ext cx="534377" cy="259045"/>
    <xdr:sp macro="" textlink="">
      <xdr:nvSpPr>
        <xdr:cNvPr id="242" name="テキスト ボックス 241"/>
        <xdr:cNvSpPr txBox="1"/>
      </xdr:nvSpPr>
      <xdr:spPr>
        <a:xfrm>
          <a:off x="2641111" y="1642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25076</xdr:rowOff>
    </xdr:from>
    <xdr:to>
      <xdr:col>2</xdr:col>
      <xdr:colOff>638175</xdr:colOff>
      <xdr:row>98</xdr:row>
      <xdr:rowOff>26829</xdr:rowOff>
    </xdr:to>
    <xdr:cxnSp macro="">
      <xdr:nvCxnSpPr>
        <xdr:cNvPr id="243" name="直線コネクタ 242"/>
        <xdr:cNvCxnSpPr/>
      </xdr:nvCxnSpPr>
      <xdr:spPr>
        <a:xfrm flipV="1">
          <a:off x="1130300" y="16827176"/>
          <a:ext cx="8890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19805</xdr:rowOff>
    </xdr:from>
    <xdr:to>
      <xdr:col>3</xdr:col>
      <xdr:colOff>3175</xdr:colOff>
      <xdr:row>97</xdr:row>
      <xdr:rowOff>121405</xdr:rowOff>
    </xdr:to>
    <xdr:sp macro="" textlink="">
      <xdr:nvSpPr>
        <xdr:cNvPr id="244" name="フローチャート : 判断 243"/>
        <xdr:cNvSpPr/>
      </xdr:nvSpPr>
      <xdr:spPr>
        <a:xfrm>
          <a:off x="1968500" y="1665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137932</xdr:rowOff>
    </xdr:from>
    <xdr:ext cx="534377" cy="259045"/>
    <xdr:sp macro="" textlink="">
      <xdr:nvSpPr>
        <xdr:cNvPr id="245" name="テキスト ボックス 244"/>
        <xdr:cNvSpPr txBox="1"/>
      </xdr:nvSpPr>
      <xdr:spPr>
        <a:xfrm>
          <a:off x="1752111" y="1642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85034</xdr:rowOff>
    </xdr:from>
    <xdr:to>
      <xdr:col>1</xdr:col>
      <xdr:colOff>485775</xdr:colOff>
      <xdr:row>98</xdr:row>
      <xdr:rowOff>15184</xdr:rowOff>
    </xdr:to>
    <xdr:sp macro="" textlink="">
      <xdr:nvSpPr>
        <xdr:cNvPr id="246" name="フローチャート : 判断 245"/>
        <xdr:cNvSpPr/>
      </xdr:nvSpPr>
      <xdr:spPr>
        <a:xfrm>
          <a:off x="1079500" y="1671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31711</xdr:rowOff>
    </xdr:from>
    <xdr:ext cx="534377" cy="259045"/>
    <xdr:sp macro="" textlink="">
      <xdr:nvSpPr>
        <xdr:cNvPr id="247" name="テキスト ボックス 246"/>
        <xdr:cNvSpPr txBox="1"/>
      </xdr:nvSpPr>
      <xdr:spPr>
        <a:xfrm>
          <a:off x="863111" y="1649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53,203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141839</xdr:rowOff>
    </xdr:from>
    <xdr:to>
      <xdr:col>6</xdr:col>
      <xdr:colOff>561975</xdr:colOff>
      <xdr:row>97</xdr:row>
      <xdr:rowOff>71989</xdr:rowOff>
    </xdr:to>
    <xdr:sp macro="" textlink="">
      <xdr:nvSpPr>
        <xdr:cNvPr id="253" name="円/楕円 252"/>
        <xdr:cNvSpPr/>
      </xdr:nvSpPr>
      <xdr:spPr>
        <a:xfrm>
          <a:off x="4584700" y="1660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120266</xdr:rowOff>
    </xdr:from>
    <xdr:ext cx="534377" cy="259045"/>
    <xdr:sp macro="" textlink="">
      <xdr:nvSpPr>
        <xdr:cNvPr id="254" name="扶助費該当値テキスト"/>
        <xdr:cNvSpPr txBox="1"/>
      </xdr:nvSpPr>
      <xdr:spPr>
        <a:xfrm>
          <a:off x="4686300" y="16579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59,221</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15863</xdr:rowOff>
    </xdr:from>
    <xdr:to>
      <xdr:col>5</xdr:col>
      <xdr:colOff>409575</xdr:colOff>
      <xdr:row>97</xdr:row>
      <xdr:rowOff>117463</xdr:rowOff>
    </xdr:to>
    <xdr:sp macro="" textlink="">
      <xdr:nvSpPr>
        <xdr:cNvPr id="255" name="円/楕円 254"/>
        <xdr:cNvSpPr/>
      </xdr:nvSpPr>
      <xdr:spPr>
        <a:xfrm>
          <a:off x="3746500" y="1664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108590</xdr:rowOff>
    </xdr:from>
    <xdr:ext cx="534377" cy="259045"/>
    <xdr:sp macro="" textlink="">
      <xdr:nvSpPr>
        <xdr:cNvPr id="256" name="テキスト ボックス 255"/>
        <xdr:cNvSpPr txBox="1"/>
      </xdr:nvSpPr>
      <xdr:spPr>
        <a:xfrm>
          <a:off x="3530111" y="1673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56,834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112485</xdr:rowOff>
    </xdr:from>
    <xdr:to>
      <xdr:col>4</xdr:col>
      <xdr:colOff>206375</xdr:colOff>
      <xdr:row>98</xdr:row>
      <xdr:rowOff>42635</xdr:rowOff>
    </xdr:to>
    <xdr:sp macro="" textlink="">
      <xdr:nvSpPr>
        <xdr:cNvPr id="257" name="円/楕円 256"/>
        <xdr:cNvSpPr/>
      </xdr:nvSpPr>
      <xdr:spPr>
        <a:xfrm>
          <a:off x="2857500" y="1674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33762</xdr:rowOff>
    </xdr:from>
    <xdr:ext cx="534377" cy="259045"/>
    <xdr:sp macro="" textlink="">
      <xdr:nvSpPr>
        <xdr:cNvPr id="258" name="テキスト ボックス 257"/>
        <xdr:cNvSpPr txBox="1"/>
      </xdr:nvSpPr>
      <xdr:spPr>
        <a:xfrm>
          <a:off x="2641111" y="1683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51,762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145726</xdr:rowOff>
    </xdr:from>
    <xdr:to>
      <xdr:col>3</xdr:col>
      <xdr:colOff>3175</xdr:colOff>
      <xdr:row>98</xdr:row>
      <xdr:rowOff>75876</xdr:rowOff>
    </xdr:to>
    <xdr:sp macro="" textlink="">
      <xdr:nvSpPr>
        <xdr:cNvPr id="259" name="円/楕円 258"/>
        <xdr:cNvSpPr/>
      </xdr:nvSpPr>
      <xdr:spPr>
        <a:xfrm>
          <a:off x="1968500" y="1677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67003</xdr:rowOff>
    </xdr:from>
    <xdr:ext cx="534377" cy="259045"/>
    <xdr:sp macro="" textlink="">
      <xdr:nvSpPr>
        <xdr:cNvPr id="260" name="テキスト ボックス 259"/>
        <xdr:cNvSpPr txBox="1"/>
      </xdr:nvSpPr>
      <xdr:spPr>
        <a:xfrm>
          <a:off x="1752111" y="1686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50,017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147479</xdr:rowOff>
    </xdr:from>
    <xdr:to>
      <xdr:col>1</xdr:col>
      <xdr:colOff>485775</xdr:colOff>
      <xdr:row>98</xdr:row>
      <xdr:rowOff>77629</xdr:rowOff>
    </xdr:to>
    <xdr:sp macro="" textlink="">
      <xdr:nvSpPr>
        <xdr:cNvPr id="261" name="円/楕円 260"/>
        <xdr:cNvSpPr/>
      </xdr:nvSpPr>
      <xdr:spPr>
        <a:xfrm>
          <a:off x="1079500" y="1677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68756</xdr:rowOff>
    </xdr:from>
    <xdr:ext cx="534377" cy="259045"/>
    <xdr:sp macro="" textlink="">
      <xdr:nvSpPr>
        <xdr:cNvPr id="262" name="テキスト ボックス 261"/>
        <xdr:cNvSpPr txBox="1"/>
      </xdr:nvSpPr>
      <xdr:spPr>
        <a:xfrm>
          <a:off x="863111" y="1687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49,925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66,956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76" name="テキスト ボックス 275"/>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8" name="テキスト ボックス 277"/>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0" name="テキスト ボックス 279"/>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66006</xdr:rowOff>
    </xdr:from>
    <xdr:to>
      <xdr:col>15</xdr:col>
      <xdr:colOff>180340</xdr:colOff>
      <xdr:row>38</xdr:row>
      <xdr:rowOff>70996</xdr:rowOff>
    </xdr:to>
    <xdr:cxnSp macro="">
      <xdr:nvCxnSpPr>
        <xdr:cNvPr id="288" name="直線コネクタ 287"/>
        <xdr:cNvCxnSpPr/>
      </xdr:nvCxnSpPr>
      <xdr:spPr>
        <a:xfrm flipV="1">
          <a:off x="10475595" y="5209506"/>
          <a:ext cx="1270" cy="1376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74823</xdr:rowOff>
    </xdr:from>
    <xdr:ext cx="534377" cy="259045"/>
    <xdr:sp macro="" textlink="">
      <xdr:nvSpPr>
        <xdr:cNvPr id="289" name="補助費等最小値テキスト"/>
        <xdr:cNvSpPr txBox="1"/>
      </xdr:nvSpPr>
      <xdr:spPr>
        <a:xfrm>
          <a:off x="10528300" y="658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61,038</a:t>
          </a:r>
          <a:endParaRPr kumimoji="1" lang="ja-JP" altLang="en-US" sz="1000" b="1">
            <a:latin typeface="ＭＳ Ｐゴシック"/>
          </a:endParaRPr>
        </a:p>
      </xdr:txBody>
    </xdr:sp>
    <xdr:clientData/>
  </xdr:oneCellAnchor>
  <xdr:twoCellAnchor>
    <xdr:from>
      <xdr:col>15</xdr:col>
      <xdr:colOff>92075</xdr:colOff>
      <xdr:row>38</xdr:row>
      <xdr:rowOff>70996</xdr:rowOff>
    </xdr:from>
    <xdr:to>
      <xdr:col>15</xdr:col>
      <xdr:colOff>269875</xdr:colOff>
      <xdr:row>38</xdr:row>
      <xdr:rowOff>70996</xdr:rowOff>
    </xdr:to>
    <xdr:cxnSp macro="">
      <xdr:nvCxnSpPr>
        <xdr:cNvPr id="290" name="直線コネクタ 289"/>
        <xdr:cNvCxnSpPr/>
      </xdr:nvCxnSpPr>
      <xdr:spPr>
        <a:xfrm>
          <a:off x="10388600" y="658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12683</xdr:rowOff>
    </xdr:from>
    <xdr:ext cx="599010" cy="259045"/>
    <xdr:sp macro="" textlink="">
      <xdr:nvSpPr>
        <xdr:cNvPr id="291" name="補助費等最大値テキスト"/>
        <xdr:cNvSpPr txBox="1"/>
      </xdr:nvSpPr>
      <xdr:spPr>
        <a:xfrm>
          <a:off x="10528300" y="498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482,566</a:t>
          </a:r>
          <a:endParaRPr kumimoji="1" lang="ja-JP" altLang="en-US" sz="1000" b="1">
            <a:latin typeface="ＭＳ Ｐゴシック"/>
          </a:endParaRPr>
        </a:p>
      </xdr:txBody>
    </xdr:sp>
    <xdr:clientData/>
  </xdr:oneCellAnchor>
  <xdr:twoCellAnchor>
    <xdr:from>
      <xdr:col>15</xdr:col>
      <xdr:colOff>92075</xdr:colOff>
      <xdr:row>30</xdr:row>
      <xdr:rowOff>66006</xdr:rowOff>
    </xdr:from>
    <xdr:to>
      <xdr:col>15</xdr:col>
      <xdr:colOff>269875</xdr:colOff>
      <xdr:row>30</xdr:row>
      <xdr:rowOff>66006</xdr:rowOff>
    </xdr:to>
    <xdr:cxnSp macro="">
      <xdr:nvCxnSpPr>
        <xdr:cNvPr id="292" name="直線コネクタ 291"/>
        <xdr:cNvCxnSpPr/>
      </xdr:nvCxnSpPr>
      <xdr:spPr>
        <a:xfrm>
          <a:off x="10388600" y="5209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152577</xdr:rowOff>
    </xdr:from>
    <xdr:to>
      <xdr:col>15</xdr:col>
      <xdr:colOff>180975</xdr:colOff>
      <xdr:row>36</xdr:row>
      <xdr:rowOff>160970</xdr:rowOff>
    </xdr:to>
    <xdr:cxnSp macro="">
      <xdr:nvCxnSpPr>
        <xdr:cNvPr id="293" name="直線コネクタ 292"/>
        <xdr:cNvCxnSpPr/>
      </xdr:nvCxnSpPr>
      <xdr:spPr>
        <a:xfrm flipV="1">
          <a:off x="9639300" y="6324777"/>
          <a:ext cx="838200" cy="8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95507</xdr:rowOff>
    </xdr:from>
    <xdr:ext cx="599010" cy="259045"/>
    <xdr:sp macro="" textlink="">
      <xdr:nvSpPr>
        <xdr:cNvPr id="294" name="補助費等平均値テキスト"/>
        <xdr:cNvSpPr txBox="1"/>
      </xdr:nvSpPr>
      <xdr:spPr>
        <a:xfrm>
          <a:off x="10528300" y="62677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117080</xdr:rowOff>
    </xdr:from>
    <xdr:to>
      <xdr:col>15</xdr:col>
      <xdr:colOff>231775</xdr:colOff>
      <xdr:row>37</xdr:row>
      <xdr:rowOff>47230</xdr:rowOff>
    </xdr:to>
    <xdr:sp macro="" textlink="">
      <xdr:nvSpPr>
        <xdr:cNvPr id="295" name="フローチャート : 判断 294"/>
        <xdr:cNvSpPr/>
      </xdr:nvSpPr>
      <xdr:spPr>
        <a:xfrm>
          <a:off x="10426700" y="6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160970</xdr:rowOff>
    </xdr:from>
    <xdr:to>
      <xdr:col>14</xdr:col>
      <xdr:colOff>28575</xdr:colOff>
      <xdr:row>37</xdr:row>
      <xdr:rowOff>50556</xdr:rowOff>
    </xdr:to>
    <xdr:cxnSp macro="">
      <xdr:nvCxnSpPr>
        <xdr:cNvPr id="296" name="直線コネクタ 295"/>
        <xdr:cNvCxnSpPr/>
      </xdr:nvCxnSpPr>
      <xdr:spPr>
        <a:xfrm flipV="1">
          <a:off x="8750300" y="6333170"/>
          <a:ext cx="889000" cy="61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151791</xdr:rowOff>
    </xdr:from>
    <xdr:to>
      <xdr:col>14</xdr:col>
      <xdr:colOff>79375</xdr:colOff>
      <xdr:row>37</xdr:row>
      <xdr:rowOff>81941</xdr:rowOff>
    </xdr:to>
    <xdr:sp macro="" textlink="">
      <xdr:nvSpPr>
        <xdr:cNvPr id="297" name="フローチャート : 判断 296"/>
        <xdr:cNvSpPr/>
      </xdr:nvSpPr>
      <xdr:spPr>
        <a:xfrm>
          <a:off x="9588500" y="6323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73068</xdr:rowOff>
    </xdr:from>
    <xdr:ext cx="599010" cy="259045"/>
    <xdr:sp macro="" textlink="">
      <xdr:nvSpPr>
        <xdr:cNvPr id="298" name="テキスト ボックス 297"/>
        <xdr:cNvSpPr txBox="1"/>
      </xdr:nvSpPr>
      <xdr:spPr>
        <a:xfrm>
          <a:off x="9339794" y="6416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33081</xdr:rowOff>
    </xdr:from>
    <xdr:to>
      <xdr:col>12</xdr:col>
      <xdr:colOff>511175</xdr:colOff>
      <xdr:row>37</xdr:row>
      <xdr:rowOff>50556</xdr:rowOff>
    </xdr:to>
    <xdr:cxnSp macro="">
      <xdr:nvCxnSpPr>
        <xdr:cNvPr id="299" name="直線コネクタ 298"/>
        <xdr:cNvCxnSpPr/>
      </xdr:nvCxnSpPr>
      <xdr:spPr>
        <a:xfrm>
          <a:off x="7861300" y="6376731"/>
          <a:ext cx="889000" cy="1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21858</xdr:rowOff>
    </xdr:from>
    <xdr:to>
      <xdr:col>12</xdr:col>
      <xdr:colOff>561975</xdr:colOff>
      <xdr:row>37</xdr:row>
      <xdr:rowOff>123458</xdr:rowOff>
    </xdr:to>
    <xdr:sp macro="" textlink="">
      <xdr:nvSpPr>
        <xdr:cNvPr id="300" name="フローチャート : 判断 299"/>
        <xdr:cNvSpPr/>
      </xdr:nvSpPr>
      <xdr:spPr>
        <a:xfrm>
          <a:off x="8699500" y="63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114585</xdr:rowOff>
    </xdr:from>
    <xdr:ext cx="599010" cy="259045"/>
    <xdr:sp macro="" textlink="">
      <xdr:nvSpPr>
        <xdr:cNvPr id="301" name="テキスト ボックス 300"/>
        <xdr:cNvSpPr txBox="1"/>
      </xdr:nvSpPr>
      <xdr:spPr>
        <a:xfrm>
          <a:off x="8450794" y="6458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101899</xdr:rowOff>
    </xdr:from>
    <xdr:to>
      <xdr:col>11</xdr:col>
      <xdr:colOff>307975</xdr:colOff>
      <xdr:row>37</xdr:row>
      <xdr:rowOff>33081</xdr:rowOff>
    </xdr:to>
    <xdr:cxnSp macro="">
      <xdr:nvCxnSpPr>
        <xdr:cNvPr id="302" name="直線コネクタ 301"/>
        <xdr:cNvCxnSpPr/>
      </xdr:nvCxnSpPr>
      <xdr:spPr>
        <a:xfrm>
          <a:off x="6972300" y="6274099"/>
          <a:ext cx="889000" cy="10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44094</xdr:rowOff>
    </xdr:from>
    <xdr:to>
      <xdr:col>11</xdr:col>
      <xdr:colOff>358775</xdr:colOff>
      <xdr:row>37</xdr:row>
      <xdr:rowOff>145694</xdr:rowOff>
    </xdr:to>
    <xdr:sp macro="" textlink="">
      <xdr:nvSpPr>
        <xdr:cNvPr id="303" name="フローチャート : 判断 302"/>
        <xdr:cNvSpPr/>
      </xdr:nvSpPr>
      <xdr:spPr>
        <a:xfrm>
          <a:off x="7810500" y="638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136821</xdr:rowOff>
    </xdr:from>
    <xdr:ext cx="599010" cy="259045"/>
    <xdr:sp macro="" textlink="">
      <xdr:nvSpPr>
        <xdr:cNvPr id="304" name="テキスト ボックス 303"/>
        <xdr:cNvSpPr txBox="1"/>
      </xdr:nvSpPr>
      <xdr:spPr>
        <a:xfrm>
          <a:off x="7561794" y="6480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47190</xdr:rowOff>
    </xdr:from>
    <xdr:to>
      <xdr:col>10</xdr:col>
      <xdr:colOff>155575</xdr:colOff>
      <xdr:row>37</xdr:row>
      <xdr:rowOff>148790</xdr:rowOff>
    </xdr:to>
    <xdr:sp macro="" textlink="">
      <xdr:nvSpPr>
        <xdr:cNvPr id="305" name="フローチャート : 判断 304"/>
        <xdr:cNvSpPr/>
      </xdr:nvSpPr>
      <xdr:spPr>
        <a:xfrm>
          <a:off x="6921500" y="639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139917</xdr:rowOff>
    </xdr:from>
    <xdr:ext cx="599010" cy="259045"/>
    <xdr:sp macro="" textlink="">
      <xdr:nvSpPr>
        <xdr:cNvPr id="306" name="テキスト ボックス 305"/>
        <xdr:cNvSpPr txBox="1"/>
      </xdr:nvSpPr>
      <xdr:spPr>
        <a:xfrm>
          <a:off x="6672794" y="6483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105,272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101777</xdr:rowOff>
    </xdr:from>
    <xdr:to>
      <xdr:col>15</xdr:col>
      <xdr:colOff>231775</xdr:colOff>
      <xdr:row>37</xdr:row>
      <xdr:rowOff>31927</xdr:rowOff>
    </xdr:to>
    <xdr:sp macro="" textlink="">
      <xdr:nvSpPr>
        <xdr:cNvPr id="312" name="円/楕円 311"/>
        <xdr:cNvSpPr/>
      </xdr:nvSpPr>
      <xdr:spPr>
        <a:xfrm>
          <a:off x="10426700" y="62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124654</xdr:rowOff>
    </xdr:from>
    <xdr:ext cx="599010" cy="259045"/>
    <xdr:sp macro="" textlink="">
      <xdr:nvSpPr>
        <xdr:cNvPr id="313" name="補助費等該当値テキスト"/>
        <xdr:cNvSpPr txBox="1"/>
      </xdr:nvSpPr>
      <xdr:spPr>
        <a:xfrm>
          <a:off x="10528300" y="6125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141,057</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110170</xdr:rowOff>
    </xdr:from>
    <xdr:to>
      <xdr:col>14</xdr:col>
      <xdr:colOff>79375</xdr:colOff>
      <xdr:row>37</xdr:row>
      <xdr:rowOff>40320</xdr:rowOff>
    </xdr:to>
    <xdr:sp macro="" textlink="">
      <xdr:nvSpPr>
        <xdr:cNvPr id="314" name="円/楕円 313"/>
        <xdr:cNvSpPr/>
      </xdr:nvSpPr>
      <xdr:spPr>
        <a:xfrm>
          <a:off x="9588500" y="628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56847</xdr:rowOff>
    </xdr:from>
    <xdr:ext cx="599010" cy="259045"/>
    <xdr:sp macro="" textlink="">
      <xdr:nvSpPr>
        <xdr:cNvPr id="315" name="テキスト ボックス 314"/>
        <xdr:cNvSpPr txBox="1"/>
      </xdr:nvSpPr>
      <xdr:spPr>
        <a:xfrm>
          <a:off x="9339794" y="6057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138,487</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171206</xdr:rowOff>
    </xdr:from>
    <xdr:to>
      <xdr:col>12</xdr:col>
      <xdr:colOff>561975</xdr:colOff>
      <xdr:row>37</xdr:row>
      <xdr:rowOff>101356</xdr:rowOff>
    </xdr:to>
    <xdr:sp macro="" textlink="">
      <xdr:nvSpPr>
        <xdr:cNvPr id="316" name="円/楕円 315"/>
        <xdr:cNvSpPr/>
      </xdr:nvSpPr>
      <xdr:spPr>
        <a:xfrm>
          <a:off x="8699500" y="634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117883</xdr:rowOff>
    </xdr:from>
    <xdr:ext cx="599010" cy="259045"/>
    <xdr:sp macro="" textlink="">
      <xdr:nvSpPr>
        <xdr:cNvPr id="317" name="テキスト ボックス 316"/>
        <xdr:cNvSpPr txBox="1"/>
      </xdr:nvSpPr>
      <xdr:spPr>
        <a:xfrm>
          <a:off x="8450794" y="6118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119,797</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153731</xdr:rowOff>
    </xdr:from>
    <xdr:to>
      <xdr:col>11</xdr:col>
      <xdr:colOff>358775</xdr:colOff>
      <xdr:row>37</xdr:row>
      <xdr:rowOff>83881</xdr:rowOff>
    </xdr:to>
    <xdr:sp macro="" textlink="">
      <xdr:nvSpPr>
        <xdr:cNvPr id="318" name="円/楕円 317"/>
        <xdr:cNvSpPr/>
      </xdr:nvSpPr>
      <xdr:spPr>
        <a:xfrm>
          <a:off x="7810500" y="6325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100408</xdr:rowOff>
    </xdr:from>
    <xdr:ext cx="599010" cy="259045"/>
    <xdr:sp macro="" textlink="">
      <xdr:nvSpPr>
        <xdr:cNvPr id="319" name="テキスト ボックス 318"/>
        <xdr:cNvSpPr txBox="1"/>
      </xdr:nvSpPr>
      <xdr:spPr>
        <a:xfrm>
          <a:off x="7561794" y="6101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125,148</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51099</xdr:rowOff>
    </xdr:from>
    <xdr:to>
      <xdr:col>10</xdr:col>
      <xdr:colOff>155575</xdr:colOff>
      <xdr:row>36</xdr:row>
      <xdr:rowOff>152699</xdr:rowOff>
    </xdr:to>
    <xdr:sp macro="" textlink="">
      <xdr:nvSpPr>
        <xdr:cNvPr id="320" name="円/楕円 319"/>
        <xdr:cNvSpPr/>
      </xdr:nvSpPr>
      <xdr:spPr>
        <a:xfrm>
          <a:off x="6921500" y="622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169226</xdr:rowOff>
    </xdr:from>
    <xdr:ext cx="599010" cy="259045"/>
    <xdr:sp macro="" textlink="">
      <xdr:nvSpPr>
        <xdr:cNvPr id="321" name="テキスト ボックス 320"/>
        <xdr:cNvSpPr txBox="1"/>
      </xdr:nvSpPr>
      <xdr:spPr>
        <a:xfrm>
          <a:off x="6672794" y="5998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156,575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76,430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155121</xdr:rowOff>
    </xdr:from>
    <xdr:to>
      <xdr:col>15</xdr:col>
      <xdr:colOff>180340</xdr:colOff>
      <xdr:row>59</xdr:row>
      <xdr:rowOff>2638</xdr:rowOff>
    </xdr:to>
    <xdr:cxnSp macro="">
      <xdr:nvCxnSpPr>
        <xdr:cNvPr id="347" name="直線コネクタ 346"/>
        <xdr:cNvCxnSpPr/>
      </xdr:nvCxnSpPr>
      <xdr:spPr>
        <a:xfrm flipV="1">
          <a:off x="10475595" y="8556171"/>
          <a:ext cx="1270" cy="1562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6465</xdr:rowOff>
    </xdr:from>
    <xdr:ext cx="534377" cy="259045"/>
    <xdr:sp macro="" textlink="">
      <xdr:nvSpPr>
        <xdr:cNvPr id="348" name="普通建設事業費最小値テキスト"/>
        <xdr:cNvSpPr txBox="1"/>
      </xdr:nvSpPr>
      <xdr:spPr>
        <a:xfrm>
          <a:off x="10528300" y="1012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29,470</a:t>
          </a:r>
          <a:endParaRPr kumimoji="1" lang="ja-JP" altLang="en-US" sz="1000" b="1">
            <a:latin typeface="ＭＳ Ｐゴシック"/>
          </a:endParaRPr>
        </a:p>
      </xdr:txBody>
    </xdr:sp>
    <xdr:clientData/>
  </xdr:oneCellAnchor>
  <xdr:twoCellAnchor>
    <xdr:from>
      <xdr:col>15</xdr:col>
      <xdr:colOff>92075</xdr:colOff>
      <xdr:row>59</xdr:row>
      <xdr:rowOff>2638</xdr:rowOff>
    </xdr:from>
    <xdr:to>
      <xdr:col>15</xdr:col>
      <xdr:colOff>269875</xdr:colOff>
      <xdr:row>59</xdr:row>
      <xdr:rowOff>2638</xdr:rowOff>
    </xdr:to>
    <xdr:cxnSp macro="">
      <xdr:nvCxnSpPr>
        <xdr:cNvPr id="349" name="直線コネクタ 348"/>
        <xdr:cNvCxnSpPr/>
      </xdr:nvCxnSpPr>
      <xdr:spPr>
        <a:xfrm>
          <a:off x="10388600" y="1011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101798</xdr:rowOff>
    </xdr:from>
    <xdr:ext cx="599010" cy="259045"/>
    <xdr:sp macro="" textlink="">
      <xdr:nvSpPr>
        <xdr:cNvPr id="350" name="普通建設事業費最大値テキスト"/>
        <xdr:cNvSpPr txBox="1"/>
      </xdr:nvSpPr>
      <xdr:spPr>
        <a:xfrm>
          <a:off x="10528300" y="8331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507,778</a:t>
          </a:r>
          <a:endParaRPr kumimoji="1" lang="ja-JP" altLang="en-US" sz="1000" b="1">
            <a:latin typeface="ＭＳ Ｐゴシック"/>
          </a:endParaRPr>
        </a:p>
      </xdr:txBody>
    </xdr:sp>
    <xdr:clientData/>
  </xdr:oneCellAnchor>
  <xdr:twoCellAnchor>
    <xdr:from>
      <xdr:col>15</xdr:col>
      <xdr:colOff>92075</xdr:colOff>
      <xdr:row>49</xdr:row>
      <xdr:rowOff>155121</xdr:rowOff>
    </xdr:from>
    <xdr:to>
      <xdr:col>15</xdr:col>
      <xdr:colOff>269875</xdr:colOff>
      <xdr:row>49</xdr:row>
      <xdr:rowOff>155121</xdr:rowOff>
    </xdr:to>
    <xdr:cxnSp macro="">
      <xdr:nvCxnSpPr>
        <xdr:cNvPr id="351" name="直線コネクタ 350"/>
        <xdr:cNvCxnSpPr/>
      </xdr:nvCxnSpPr>
      <xdr:spPr>
        <a:xfrm>
          <a:off x="10388600" y="855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48247</xdr:rowOff>
    </xdr:from>
    <xdr:to>
      <xdr:col>15</xdr:col>
      <xdr:colOff>180975</xdr:colOff>
      <xdr:row>56</xdr:row>
      <xdr:rowOff>56107</xdr:rowOff>
    </xdr:to>
    <xdr:cxnSp macro="">
      <xdr:nvCxnSpPr>
        <xdr:cNvPr id="352" name="直線コネクタ 351"/>
        <xdr:cNvCxnSpPr/>
      </xdr:nvCxnSpPr>
      <xdr:spPr>
        <a:xfrm flipV="1">
          <a:off x="9639300" y="9306547"/>
          <a:ext cx="838200" cy="350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11179</xdr:rowOff>
    </xdr:from>
    <xdr:ext cx="599010" cy="259045"/>
    <xdr:sp macro="" textlink="">
      <xdr:nvSpPr>
        <xdr:cNvPr id="353" name="普通建設事業費平均値テキスト"/>
        <xdr:cNvSpPr txBox="1"/>
      </xdr:nvSpPr>
      <xdr:spPr>
        <a:xfrm>
          <a:off x="10528300" y="96123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32752</xdr:rowOff>
    </xdr:from>
    <xdr:to>
      <xdr:col>15</xdr:col>
      <xdr:colOff>231775</xdr:colOff>
      <xdr:row>56</xdr:row>
      <xdr:rowOff>134352</xdr:rowOff>
    </xdr:to>
    <xdr:sp macro="" textlink="">
      <xdr:nvSpPr>
        <xdr:cNvPr id="354" name="フローチャート : 判断 353"/>
        <xdr:cNvSpPr/>
      </xdr:nvSpPr>
      <xdr:spPr>
        <a:xfrm>
          <a:off x="10426700" y="963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56107</xdr:rowOff>
    </xdr:from>
    <xdr:to>
      <xdr:col>14</xdr:col>
      <xdr:colOff>28575</xdr:colOff>
      <xdr:row>56</xdr:row>
      <xdr:rowOff>122033</xdr:rowOff>
    </xdr:to>
    <xdr:cxnSp macro="">
      <xdr:nvCxnSpPr>
        <xdr:cNvPr id="355" name="直線コネクタ 354"/>
        <xdr:cNvCxnSpPr/>
      </xdr:nvCxnSpPr>
      <xdr:spPr>
        <a:xfrm flipV="1">
          <a:off x="8750300" y="9657307"/>
          <a:ext cx="889000" cy="6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160174</xdr:rowOff>
    </xdr:from>
    <xdr:to>
      <xdr:col>14</xdr:col>
      <xdr:colOff>79375</xdr:colOff>
      <xdr:row>56</xdr:row>
      <xdr:rowOff>90324</xdr:rowOff>
    </xdr:to>
    <xdr:sp macro="" textlink="">
      <xdr:nvSpPr>
        <xdr:cNvPr id="356" name="フローチャート : 判断 355"/>
        <xdr:cNvSpPr/>
      </xdr:nvSpPr>
      <xdr:spPr>
        <a:xfrm>
          <a:off x="9588500" y="958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106851</xdr:rowOff>
    </xdr:from>
    <xdr:ext cx="599010" cy="259045"/>
    <xdr:sp macro="" textlink="">
      <xdr:nvSpPr>
        <xdr:cNvPr id="357" name="テキスト ボックス 356"/>
        <xdr:cNvSpPr txBox="1"/>
      </xdr:nvSpPr>
      <xdr:spPr>
        <a:xfrm>
          <a:off x="9339794" y="9365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164388</xdr:rowOff>
    </xdr:from>
    <xdr:to>
      <xdr:col>12</xdr:col>
      <xdr:colOff>511175</xdr:colOff>
      <xdr:row>56</xdr:row>
      <xdr:rowOff>122033</xdr:rowOff>
    </xdr:to>
    <xdr:cxnSp macro="">
      <xdr:nvCxnSpPr>
        <xdr:cNvPr id="358" name="直線コネクタ 357"/>
        <xdr:cNvCxnSpPr/>
      </xdr:nvCxnSpPr>
      <xdr:spPr>
        <a:xfrm>
          <a:off x="7861300" y="9422688"/>
          <a:ext cx="889000" cy="300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163727</xdr:rowOff>
    </xdr:from>
    <xdr:to>
      <xdr:col>12</xdr:col>
      <xdr:colOff>561975</xdr:colOff>
      <xdr:row>56</xdr:row>
      <xdr:rowOff>93877</xdr:rowOff>
    </xdr:to>
    <xdr:sp macro="" textlink="">
      <xdr:nvSpPr>
        <xdr:cNvPr id="359" name="フローチャート : 判断 358"/>
        <xdr:cNvSpPr/>
      </xdr:nvSpPr>
      <xdr:spPr>
        <a:xfrm>
          <a:off x="8699500" y="9593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110404</xdr:rowOff>
    </xdr:from>
    <xdr:ext cx="599010" cy="259045"/>
    <xdr:sp macro="" textlink="">
      <xdr:nvSpPr>
        <xdr:cNvPr id="360" name="テキスト ボックス 359"/>
        <xdr:cNvSpPr txBox="1"/>
      </xdr:nvSpPr>
      <xdr:spPr>
        <a:xfrm>
          <a:off x="8450794" y="936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104775</xdr:colOff>
      <xdr:row>52</xdr:row>
      <xdr:rowOff>116239</xdr:rowOff>
    </xdr:from>
    <xdr:to>
      <xdr:col>11</xdr:col>
      <xdr:colOff>307975</xdr:colOff>
      <xdr:row>54</xdr:row>
      <xdr:rowOff>164388</xdr:rowOff>
    </xdr:to>
    <xdr:cxnSp macro="">
      <xdr:nvCxnSpPr>
        <xdr:cNvPr id="361" name="直線コネクタ 360"/>
        <xdr:cNvCxnSpPr/>
      </xdr:nvCxnSpPr>
      <xdr:spPr>
        <a:xfrm>
          <a:off x="6972300" y="9031639"/>
          <a:ext cx="889000" cy="39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83541</xdr:rowOff>
    </xdr:from>
    <xdr:to>
      <xdr:col>11</xdr:col>
      <xdr:colOff>358775</xdr:colOff>
      <xdr:row>57</xdr:row>
      <xdr:rowOff>13691</xdr:rowOff>
    </xdr:to>
    <xdr:sp macro="" textlink="">
      <xdr:nvSpPr>
        <xdr:cNvPr id="362" name="フローチャート : 判断 361"/>
        <xdr:cNvSpPr/>
      </xdr:nvSpPr>
      <xdr:spPr>
        <a:xfrm>
          <a:off x="7810500" y="968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4818</xdr:rowOff>
    </xdr:from>
    <xdr:ext cx="599010" cy="259045"/>
    <xdr:sp macro="" textlink="">
      <xdr:nvSpPr>
        <xdr:cNvPr id="363" name="テキスト ボックス 362"/>
        <xdr:cNvSpPr txBox="1"/>
      </xdr:nvSpPr>
      <xdr:spPr>
        <a:xfrm>
          <a:off x="7561794" y="9777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85177</xdr:rowOff>
    </xdr:from>
    <xdr:to>
      <xdr:col>10</xdr:col>
      <xdr:colOff>155575</xdr:colOff>
      <xdr:row>57</xdr:row>
      <xdr:rowOff>15327</xdr:rowOff>
    </xdr:to>
    <xdr:sp macro="" textlink="">
      <xdr:nvSpPr>
        <xdr:cNvPr id="364" name="フローチャート : 判断 363"/>
        <xdr:cNvSpPr/>
      </xdr:nvSpPr>
      <xdr:spPr>
        <a:xfrm>
          <a:off x="6921500" y="968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6454</xdr:rowOff>
    </xdr:from>
    <xdr:ext cx="599010" cy="259045"/>
    <xdr:sp macro="" textlink="">
      <xdr:nvSpPr>
        <xdr:cNvPr id="365" name="テキスト ボックス 364"/>
        <xdr:cNvSpPr txBox="1"/>
      </xdr:nvSpPr>
      <xdr:spPr>
        <a:xfrm>
          <a:off x="6672794" y="9779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146,140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53</xdr:row>
      <xdr:rowOff>168897</xdr:rowOff>
    </xdr:from>
    <xdr:to>
      <xdr:col>15</xdr:col>
      <xdr:colOff>231775</xdr:colOff>
      <xdr:row>54</xdr:row>
      <xdr:rowOff>99047</xdr:rowOff>
    </xdr:to>
    <xdr:sp macro="" textlink="">
      <xdr:nvSpPr>
        <xdr:cNvPr id="371" name="円/楕円 370"/>
        <xdr:cNvSpPr/>
      </xdr:nvSpPr>
      <xdr:spPr>
        <a:xfrm>
          <a:off x="10426700" y="925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20324</xdr:rowOff>
    </xdr:from>
    <xdr:ext cx="599010" cy="259045"/>
    <xdr:sp macro="" textlink="">
      <xdr:nvSpPr>
        <xdr:cNvPr id="372" name="普通建設事業費該当値テキスト"/>
        <xdr:cNvSpPr txBox="1"/>
      </xdr:nvSpPr>
      <xdr:spPr>
        <a:xfrm>
          <a:off x="10528300" y="9107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278,004</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5307</xdr:rowOff>
    </xdr:from>
    <xdr:to>
      <xdr:col>14</xdr:col>
      <xdr:colOff>79375</xdr:colOff>
      <xdr:row>56</xdr:row>
      <xdr:rowOff>106907</xdr:rowOff>
    </xdr:to>
    <xdr:sp macro="" textlink="">
      <xdr:nvSpPr>
        <xdr:cNvPr id="373" name="円/楕円 372"/>
        <xdr:cNvSpPr/>
      </xdr:nvSpPr>
      <xdr:spPr>
        <a:xfrm>
          <a:off x="9588500" y="960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98034</xdr:rowOff>
    </xdr:from>
    <xdr:ext cx="599010" cy="259045"/>
    <xdr:sp macro="" textlink="">
      <xdr:nvSpPr>
        <xdr:cNvPr id="374" name="テキスト ボックス 373"/>
        <xdr:cNvSpPr txBox="1"/>
      </xdr:nvSpPr>
      <xdr:spPr>
        <a:xfrm>
          <a:off x="9339794" y="9699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170,597</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71233</xdr:rowOff>
    </xdr:from>
    <xdr:to>
      <xdr:col>12</xdr:col>
      <xdr:colOff>561975</xdr:colOff>
      <xdr:row>57</xdr:row>
      <xdr:rowOff>1383</xdr:rowOff>
    </xdr:to>
    <xdr:sp macro="" textlink="">
      <xdr:nvSpPr>
        <xdr:cNvPr id="375" name="円/楕円 374"/>
        <xdr:cNvSpPr/>
      </xdr:nvSpPr>
      <xdr:spPr>
        <a:xfrm>
          <a:off x="8699500" y="967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163960</xdr:rowOff>
    </xdr:from>
    <xdr:ext cx="599010" cy="259045"/>
    <xdr:sp macro="" textlink="">
      <xdr:nvSpPr>
        <xdr:cNvPr id="376" name="テキスト ボックス 375"/>
        <xdr:cNvSpPr txBox="1"/>
      </xdr:nvSpPr>
      <xdr:spPr>
        <a:xfrm>
          <a:off x="8450794" y="9765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150,410</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113588</xdr:rowOff>
    </xdr:from>
    <xdr:to>
      <xdr:col>11</xdr:col>
      <xdr:colOff>358775</xdr:colOff>
      <xdr:row>55</xdr:row>
      <xdr:rowOff>43738</xdr:rowOff>
    </xdr:to>
    <xdr:sp macro="" textlink="">
      <xdr:nvSpPr>
        <xdr:cNvPr id="377" name="円/楕円 376"/>
        <xdr:cNvSpPr/>
      </xdr:nvSpPr>
      <xdr:spPr>
        <a:xfrm>
          <a:off x="7810500" y="937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53</xdr:row>
      <xdr:rowOff>60265</xdr:rowOff>
    </xdr:from>
    <xdr:ext cx="599010" cy="259045"/>
    <xdr:sp macro="" textlink="">
      <xdr:nvSpPr>
        <xdr:cNvPr id="378" name="テキスト ボックス 377"/>
        <xdr:cNvSpPr txBox="1"/>
      </xdr:nvSpPr>
      <xdr:spPr>
        <a:xfrm>
          <a:off x="7561794" y="9147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242,440</a:t>
          </a:r>
          <a:endParaRPr kumimoji="1" lang="ja-JP" altLang="en-US" sz="1000" b="1">
            <a:solidFill>
              <a:srgbClr val="FF0000"/>
            </a:solidFill>
            <a:latin typeface="ＭＳ Ｐゴシック"/>
          </a:endParaRPr>
        </a:p>
      </xdr:txBody>
    </xdr:sp>
    <xdr:clientData/>
  </xdr:oneCellAnchor>
  <xdr:twoCellAnchor>
    <xdr:from>
      <xdr:col>10</xdr:col>
      <xdr:colOff>53975</xdr:colOff>
      <xdr:row>52</xdr:row>
      <xdr:rowOff>65439</xdr:rowOff>
    </xdr:from>
    <xdr:to>
      <xdr:col>10</xdr:col>
      <xdr:colOff>155575</xdr:colOff>
      <xdr:row>52</xdr:row>
      <xdr:rowOff>167039</xdr:rowOff>
    </xdr:to>
    <xdr:sp macro="" textlink="">
      <xdr:nvSpPr>
        <xdr:cNvPr id="379" name="円/楕円 378"/>
        <xdr:cNvSpPr/>
      </xdr:nvSpPr>
      <xdr:spPr>
        <a:xfrm>
          <a:off x="6921500" y="898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51</xdr:row>
      <xdr:rowOff>12116</xdr:rowOff>
    </xdr:from>
    <xdr:ext cx="599010" cy="259045"/>
    <xdr:sp macro="" textlink="">
      <xdr:nvSpPr>
        <xdr:cNvPr id="380" name="テキスト ボックス 379"/>
        <xdr:cNvSpPr txBox="1"/>
      </xdr:nvSpPr>
      <xdr:spPr>
        <a:xfrm>
          <a:off x="6672794" y="8756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362,184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46698</xdr:rowOff>
    </xdr:from>
    <xdr:to>
      <xdr:col>15</xdr:col>
      <xdr:colOff>180340</xdr:colOff>
      <xdr:row>79</xdr:row>
      <xdr:rowOff>44450</xdr:rowOff>
    </xdr:to>
    <xdr:cxnSp macro="">
      <xdr:nvCxnSpPr>
        <xdr:cNvPr id="404" name="直線コネクタ 403"/>
        <xdr:cNvCxnSpPr/>
      </xdr:nvCxnSpPr>
      <xdr:spPr>
        <a:xfrm flipV="1">
          <a:off x="10475595" y="12048198"/>
          <a:ext cx="1270" cy="1540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164825</xdr:rowOff>
    </xdr:from>
    <xdr:ext cx="599010" cy="259045"/>
    <xdr:sp macro="" textlink="">
      <xdr:nvSpPr>
        <xdr:cNvPr id="407" name="普通建設事業費 （ うち新規整備　）最大値テキスト"/>
        <xdr:cNvSpPr txBox="1"/>
      </xdr:nvSpPr>
      <xdr:spPr>
        <a:xfrm>
          <a:off x="10528300" y="11823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404,410</a:t>
          </a:r>
          <a:endParaRPr kumimoji="1" lang="ja-JP" altLang="en-US" sz="1000" b="1">
            <a:latin typeface="ＭＳ Ｐゴシック"/>
          </a:endParaRPr>
        </a:p>
      </xdr:txBody>
    </xdr:sp>
    <xdr:clientData/>
  </xdr:oneCellAnchor>
  <xdr:twoCellAnchor>
    <xdr:from>
      <xdr:col>15</xdr:col>
      <xdr:colOff>92075</xdr:colOff>
      <xdr:row>70</xdr:row>
      <xdr:rowOff>46698</xdr:rowOff>
    </xdr:from>
    <xdr:to>
      <xdr:col>15</xdr:col>
      <xdr:colOff>269875</xdr:colOff>
      <xdr:row>70</xdr:row>
      <xdr:rowOff>46698</xdr:rowOff>
    </xdr:to>
    <xdr:cxnSp macro="">
      <xdr:nvCxnSpPr>
        <xdr:cNvPr id="408" name="直線コネクタ 407"/>
        <xdr:cNvCxnSpPr/>
      </xdr:nvCxnSpPr>
      <xdr:spPr>
        <a:xfrm>
          <a:off x="10388600" y="12048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49250</xdr:rowOff>
    </xdr:from>
    <xdr:to>
      <xdr:col>15</xdr:col>
      <xdr:colOff>180975</xdr:colOff>
      <xdr:row>77</xdr:row>
      <xdr:rowOff>26527</xdr:rowOff>
    </xdr:to>
    <xdr:cxnSp macro="">
      <xdr:nvCxnSpPr>
        <xdr:cNvPr id="409" name="直線コネクタ 408"/>
        <xdr:cNvCxnSpPr/>
      </xdr:nvCxnSpPr>
      <xdr:spPr>
        <a:xfrm flipV="1">
          <a:off x="9639300" y="12908000"/>
          <a:ext cx="838200" cy="320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46006</xdr:rowOff>
    </xdr:from>
    <xdr:ext cx="534377" cy="259045"/>
    <xdr:sp macro="" textlink="">
      <xdr:nvSpPr>
        <xdr:cNvPr id="410" name="普通建設事業費 （ うち新規整備　）平均値テキスト"/>
        <xdr:cNvSpPr txBox="1"/>
      </xdr:nvSpPr>
      <xdr:spPr>
        <a:xfrm>
          <a:off x="10528300" y="13247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67579</xdr:rowOff>
    </xdr:from>
    <xdr:to>
      <xdr:col>15</xdr:col>
      <xdr:colOff>231775</xdr:colOff>
      <xdr:row>77</xdr:row>
      <xdr:rowOff>169179</xdr:rowOff>
    </xdr:to>
    <xdr:sp macro="" textlink="">
      <xdr:nvSpPr>
        <xdr:cNvPr id="411" name="フローチャート : 判断 410"/>
        <xdr:cNvSpPr/>
      </xdr:nvSpPr>
      <xdr:spPr>
        <a:xfrm>
          <a:off x="10426700" y="1326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55918</xdr:rowOff>
    </xdr:from>
    <xdr:to>
      <xdr:col>14</xdr:col>
      <xdr:colOff>79375</xdr:colOff>
      <xdr:row>77</xdr:row>
      <xdr:rowOff>157518</xdr:rowOff>
    </xdr:to>
    <xdr:sp macro="" textlink="">
      <xdr:nvSpPr>
        <xdr:cNvPr id="412" name="フローチャート : 判断 411"/>
        <xdr:cNvSpPr/>
      </xdr:nvSpPr>
      <xdr:spPr>
        <a:xfrm>
          <a:off x="9588500" y="1325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148645</xdr:rowOff>
    </xdr:from>
    <xdr:ext cx="534377" cy="259045"/>
    <xdr:sp macro="" textlink="">
      <xdr:nvSpPr>
        <xdr:cNvPr id="413" name="テキスト ボックス 412"/>
        <xdr:cNvSpPr txBox="1"/>
      </xdr:nvSpPr>
      <xdr:spPr>
        <a:xfrm>
          <a:off x="9372111" y="1335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74</xdr:row>
      <xdr:rowOff>169900</xdr:rowOff>
    </xdr:from>
    <xdr:to>
      <xdr:col>15</xdr:col>
      <xdr:colOff>231775</xdr:colOff>
      <xdr:row>75</xdr:row>
      <xdr:rowOff>100050</xdr:rowOff>
    </xdr:to>
    <xdr:sp macro="" textlink="">
      <xdr:nvSpPr>
        <xdr:cNvPr id="419" name="円/楕円 418"/>
        <xdr:cNvSpPr/>
      </xdr:nvSpPr>
      <xdr:spPr>
        <a:xfrm>
          <a:off x="10426700" y="1285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21327</xdr:rowOff>
    </xdr:from>
    <xdr:ext cx="599010" cy="259045"/>
    <xdr:sp macro="" textlink="">
      <xdr:nvSpPr>
        <xdr:cNvPr id="420" name="普通建設事業費 （ うち新規整備　）該当値テキスト"/>
        <xdr:cNvSpPr txBox="1"/>
      </xdr:nvSpPr>
      <xdr:spPr>
        <a:xfrm>
          <a:off x="10528300" y="12708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178,740</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147177</xdr:rowOff>
    </xdr:from>
    <xdr:to>
      <xdr:col>14</xdr:col>
      <xdr:colOff>79375</xdr:colOff>
      <xdr:row>77</xdr:row>
      <xdr:rowOff>77327</xdr:rowOff>
    </xdr:to>
    <xdr:sp macro="" textlink="">
      <xdr:nvSpPr>
        <xdr:cNvPr id="421" name="円/楕円 420"/>
        <xdr:cNvSpPr/>
      </xdr:nvSpPr>
      <xdr:spPr>
        <a:xfrm>
          <a:off x="9588500" y="1317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93855</xdr:rowOff>
    </xdr:from>
    <xdr:ext cx="534377" cy="259045"/>
    <xdr:sp macro="" textlink="">
      <xdr:nvSpPr>
        <xdr:cNvPr id="422" name="テキスト ボックス 421"/>
        <xdr:cNvSpPr txBox="1"/>
      </xdr:nvSpPr>
      <xdr:spPr>
        <a:xfrm>
          <a:off x="9372111" y="12952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94,704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3" name="直線コネクタ 43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4" name="テキスト ボックス 43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5" name="直線コネクタ 43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6" name="テキスト ボックス 43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7" name="直線コネクタ 43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8" name="テキスト ボックス 43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9" name="直線コネクタ 43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0" name="テキスト ボックス 43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1" name="直線コネクタ 44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2" name="テキスト ボックス 44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115911</xdr:rowOff>
    </xdr:from>
    <xdr:to>
      <xdr:col>15</xdr:col>
      <xdr:colOff>180340</xdr:colOff>
      <xdr:row>99</xdr:row>
      <xdr:rowOff>19472</xdr:rowOff>
    </xdr:to>
    <xdr:cxnSp macro="">
      <xdr:nvCxnSpPr>
        <xdr:cNvPr id="446" name="直線コネクタ 445"/>
        <xdr:cNvCxnSpPr/>
      </xdr:nvCxnSpPr>
      <xdr:spPr>
        <a:xfrm flipV="1">
          <a:off x="10475595" y="15717861"/>
          <a:ext cx="1270" cy="1275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23299</xdr:rowOff>
    </xdr:from>
    <xdr:ext cx="469744" cy="259045"/>
    <xdr:sp macro="" textlink="">
      <xdr:nvSpPr>
        <xdr:cNvPr id="447" name="普通建設事業費 （ うち更新整備　）最小値テキスト"/>
        <xdr:cNvSpPr txBox="1"/>
      </xdr:nvSpPr>
      <xdr:spPr>
        <a:xfrm>
          <a:off x="10528300" y="16996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6,556</a:t>
          </a:r>
          <a:endParaRPr kumimoji="1" lang="ja-JP" altLang="en-US" sz="1000" b="1">
            <a:latin typeface="ＭＳ Ｐゴシック"/>
          </a:endParaRPr>
        </a:p>
      </xdr:txBody>
    </xdr:sp>
    <xdr:clientData/>
  </xdr:oneCellAnchor>
  <xdr:twoCellAnchor>
    <xdr:from>
      <xdr:col>15</xdr:col>
      <xdr:colOff>92075</xdr:colOff>
      <xdr:row>99</xdr:row>
      <xdr:rowOff>19472</xdr:rowOff>
    </xdr:from>
    <xdr:to>
      <xdr:col>15</xdr:col>
      <xdr:colOff>269875</xdr:colOff>
      <xdr:row>99</xdr:row>
      <xdr:rowOff>19472</xdr:rowOff>
    </xdr:to>
    <xdr:cxnSp macro="">
      <xdr:nvCxnSpPr>
        <xdr:cNvPr id="448" name="直線コネクタ 447"/>
        <xdr:cNvCxnSpPr/>
      </xdr:nvCxnSpPr>
      <xdr:spPr>
        <a:xfrm>
          <a:off x="10388600" y="169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62588</xdr:rowOff>
    </xdr:from>
    <xdr:ext cx="599010" cy="259045"/>
    <xdr:sp macro="" textlink="">
      <xdr:nvSpPr>
        <xdr:cNvPr id="449" name="普通建設事業費 （ うち更新整備　）最大値テキスト"/>
        <xdr:cNvSpPr txBox="1"/>
      </xdr:nvSpPr>
      <xdr:spPr>
        <a:xfrm>
          <a:off x="10528300" y="15493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341,244</a:t>
          </a:r>
          <a:endParaRPr kumimoji="1" lang="ja-JP" altLang="en-US" sz="1000" b="1">
            <a:latin typeface="ＭＳ Ｐゴシック"/>
          </a:endParaRPr>
        </a:p>
      </xdr:txBody>
    </xdr:sp>
    <xdr:clientData/>
  </xdr:oneCellAnchor>
  <xdr:twoCellAnchor>
    <xdr:from>
      <xdr:col>15</xdr:col>
      <xdr:colOff>92075</xdr:colOff>
      <xdr:row>91</xdr:row>
      <xdr:rowOff>115911</xdr:rowOff>
    </xdr:from>
    <xdr:to>
      <xdr:col>15</xdr:col>
      <xdr:colOff>269875</xdr:colOff>
      <xdr:row>91</xdr:row>
      <xdr:rowOff>115911</xdr:rowOff>
    </xdr:to>
    <xdr:cxnSp macro="">
      <xdr:nvCxnSpPr>
        <xdr:cNvPr id="450" name="直線コネクタ 449"/>
        <xdr:cNvCxnSpPr/>
      </xdr:nvCxnSpPr>
      <xdr:spPr>
        <a:xfrm>
          <a:off x="10388600" y="1571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102515</xdr:rowOff>
    </xdr:from>
    <xdr:to>
      <xdr:col>15</xdr:col>
      <xdr:colOff>180975</xdr:colOff>
      <xdr:row>98</xdr:row>
      <xdr:rowOff>31587</xdr:rowOff>
    </xdr:to>
    <xdr:cxnSp macro="">
      <xdr:nvCxnSpPr>
        <xdr:cNvPr id="451" name="直線コネクタ 450"/>
        <xdr:cNvCxnSpPr/>
      </xdr:nvCxnSpPr>
      <xdr:spPr>
        <a:xfrm flipV="1">
          <a:off x="9639300" y="16733165"/>
          <a:ext cx="838200" cy="100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59059</xdr:rowOff>
    </xdr:from>
    <xdr:ext cx="534377" cy="259045"/>
    <xdr:sp macro="" textlink="">
      <xdr:nvSpPr>
        <xdr:cNvPr id="452" name="普通建設事業費 （ うち更新整備　）平均値テキスト"/>
        <xdr:cNvSpPr txBox="1"/>
      </xdr:nvSpPr>
      <xdr:spPr>
        <a:xfrm>
          <a:off x="10528300" y="16689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80632</xdr:rowOff>
    </xdr:from>
    <xdr:to>
      <xdr:col>15</xdr:col>
      <xdr:colOff>231775</xdr:colOff>
      <xdr:row>98</xdr:row>
      <xdr:rowOff>10782</xdr:rowOff>
    </xdr:to>
    <xdr:sp macro="" textlink="">
      <xdr:nvSpPr>
        <xdr:cNvPr id="453" name="フローチャート : 判断 452"/>
        <xdr:cNvSpPr/>
      </xdr:nvSpPr>
      <xdr:spPr>
        <a:xfrm>
          <a:off x="104267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52240</xdr:rowOff>
    </xdr:from>
    <xdr:to>
      <xdr:col>14</xdr:col>
      <xdr:colOff>79375</xdr:colOff>
      <xdr:row>97</xdr:row>
      <xdr:rowOff>153840</xdr:rowOff>
    </xdr:to>
    <xdr:sp macro="" textlink="">
      <xdr:nvSpPr>
        <xdr:cNvPr id="454" name="フローチャート : 判断 453"/>
        <xdr:cNvSpPr/>
      </xdr:nvSpPr>
      <xdr:spPr>
        <a:xfrm>
          <a:off x="9588500" y="1668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170367</xdr:rowOff>
    </xdr:from>
    <xdr:ext cx="534377" cy="259045"/>
    <xdr:sp macro="" textlink="">
      <xdr:nvSpPr>
        <xdr:cNvPr id="455" name="テキスト ボックス 454"/>
        <xdr:cNvSpPr txBox="1"/>
      </xdr:nvSpPr>
      <xdr:spPr>
        <a:xfrm>
          <a:off x="9372111" y="1645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6" name="テキスト ボックス 45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7" name="テキスト ボックス 45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8" name="テキスト ボックス 45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9" name="テキスト ボックス 45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0" name="テキスト ボックス 45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51715</xdr:rowOff>
    </xdr:from>
    <xdr:to>
      <xdr:col>15</xdr:col>
      <xdr:colOff>231775</xdr:colOff>
      <xdr:row>97</xdr:row>
      <xdr:rowOff>153315</xdr:rowOff>
    </xdr:to>
    <xdr:sp macro="" textlink="">
      <xdr:nvSpPr>
        <xdr:cNvPr id="461" name="円/楕円 460"/>
        <xdr:cNvSpPr/>
      </xdr:nvSpPr>
      <xdr:spPr>
        <a:xfrm>
          <a:off x="10426700" y="1668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74592</xdr:rowOff>
    </xdr:from>
    <xdr:ext cx="534377" cy="259045"/>
    <xdr:sp macro="" textlink="">
      <xdr:nvSpPr>
        <xdr:cNvPr id="462" name="普通建設事業費 （ うち更新整備　）該当値テキスト"/>
        <xdr:cNvSpPr txBox="1"/>
      </xdr:nvSpPr>
      <xdr:spPr>
        <a:xfrm>
          <a:off x="10528300" y="1653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74,760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152237</xdr:rowOff>
    </xdr:from>
    <xdr:to>
      <xdr:col>14</xdr:col>
      <xdr:colOff>79375</xdr:colOff>
      <xdr:row>98</xdr:row>
      <xdr:rowOff>82387</xdr:rowOff>
    </xdr:to>
    <xdr:sp macro="" textlink="">
      <xdr:nvSpPr>
        <xdr:cNvPr id="463" name="円/楕円 462"/>
        <xdr:cNvSpPr/>
      </xdr:nvSpPr>
      <xdr:spPr>
        <a:xfrm>
          <a:off x="9588500" y="1678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73514</xdr:rowOff>
    </xdr:from>
    <xdr:ext cx="534377" cy="259045"/>
    <xdr:sp macro="" textlink="">
      <xdr:nvSpPr>
        <xdr:cNvPr id="464" name="テキスト ボックス 463"/>
        <xdr:cNvSpPr txBox="1"/>
      </xdr:nvSpPr>
      <xdr:spPr>
        <a:xfrm>
          <a:off x="9372111" y="16875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48,376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5" name="直線コネクタ 47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6" name="テキスト ボックス 47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7" name="直線コネクタ 47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8" name="テキスト ボックス 477"/>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9" name="直線コネクタ 47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0" name="テキスト ボックス 47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1" name="直線コネクタ 48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2" name="テキスト ボックス 48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4" name="テキスト ボックス 48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8401</xdr:rowOff>
    </xdr:from>
    <xdr:to>
      <xdr:col>23</xdr:col>
      <xdr:colOff>516889</xdr:colOff>
      <xdr:row>38</xdr:row>
      <xdr:rowOff>139700</xdr:rowOff>
    </xdr:to>
    <xdr:cxnSp macro="">
      <xdr:nvCxnSpPr>
        <xdr:cNvPr id="486" name="直線コネクタ 485"/>
        <xdr:cNvCxnSpPr/>
      </xdr:nvCxnSpPr>
      <xdr:spPr>
        <a:xfrm flipV="1">
          <a:off x="16317595" y="5494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144739</xdr:rowOff>
    </xdr:from>
    <xdr:ext cx="249299" cy="259045"/>
    <xdr:sp macro="" textlink="">
      <xdr:nvSpPr>
        <xdr:cNvPr id="487" name="災害復旧事業費最小値テキスト"/>
        <xdr:cNvSpPr txBox="1"/>
      </xdr:nvSpPr>
      <xdr:spPr>
        <a:xfrm>
          <a:off x="16370300" y="6659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8" name="直線コネクタ 48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126528</xdr:rowOff>
    </xdr:from>
    <xdr:ext cx="599010" cy="259045"/>
    <xdr:sp macro="" textlink="">
      <xdr:nvSpPr>
        <xdr:cNvPr id="489" name="災害復旧事業費最大値テキスト"/>
        <xdr:cNvSpPr txBox="1"/>
      </xdr:nvSpPr>
      <xdr:spPr>
        <a:xfrm>
          <a:off x="16370300" y="5270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32</xdr:row>
      <xdr:rowOff>8401</xdr:rowOff>
    </xdr:from>
    <xdr:to>
      <xdr:col>23</xdr:col>
      <xdr:colOff>606425</xdr:colOff>
      <xdr:row>32</xdr:row>
      <xdr:rowOff>8401</xdr:rowOff>
    </xdr:to>
    <xdr:cxnSp macro="">
      <xdr:nvCxnSpPr>
        <xdr:cNvPr id="490" name="直線コネクタ 489"/>
        <xdr:cNvCxnSpPr/>
      </xdr:nvCxnSpPr>
      <xdr:spPr>
        <a:xfrm>
          <a:off x="16230600" y="5494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138438</xdr:rowOff>
    </xdr:from>
    <xdr:to>
      <xdr:col>23</xdr:col>
      <xdr:colOff>517525</xdr:colOff>
      <xdr:row>38</xdr:row>
      <xdr:rowOff>139700</xdr:rowOff>
    </xdr:to>
    <xdr:cxnSp macro="">
      <xdr:nvCxnSpPr>
        <xdr:cNvPr id="491" name="直線コネクタ 490"/>
        <xdr:cNvCxnSpPr/>
      </xdr:nvCxnSpPr>
      <xdr:spPr>
        <a:xfrm>
          <a:off x="15481300" y="6653538"/>
          <a:ext cx="838200" cy="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62189</xdr:rowOff>
    </xdr:from>
    <xdr:ext cx="534377" cy="259045"/>
    <xdr:sp macro="" textlink="">
      <xdr:nvSpPr>
        <xdr:cNvPr id="492" name="災害復旧事業費平均値テキスト"/>
        <xdr:cNvSpPr txBox="1"/>
      </xdr:nvSpPr>
      <xdr:spPr>
        <a:xfrm>
          <a:off x="16370300" y="640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39312</xdr:rowOff>
    </xdr:from>
    <xdr:to>
      <xdr:col>23</xdr:col>
      <xdr:colOff>568325</xdr:colOff>
      <xdr:row>38</xdr:row>
      <xdr:rowOff>140912</xdr:rowOff>
    </xdr:to>
    <xdr:sp macro="" textlink="">
      <xdr:nvSpPr>
        <xdr:cNvPr id="493" name="フローチャート : 判断 492"/>
        <xdr:cNvSpPr/>
      </xdr:nvSpPr>
      <xdr:spPr>
        <a:xfrm>
          <a:off x="16268700" y="655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132810</xdr:rowOff>
    </xdr:from>
    <xdr:to>
      <xdr:col>22</xdr:col>
      <xdr:colOff>365125</xdr:colOff>
      <xdr:row>38</xdr:row>
      <xdr:rowOff>138438</xdr:rowOff>
    </xdr:to>
    <xdr:cxnSp macro="">
      <xdr:nvCxnSpPr>
        <xdr:cNvPr id="494" name="直線コネクタ 493"/>
        <xdr:cNvCxnSpPr/>
      </xdr:nvCxnSpPr>
      <xdr:spPr>
        <a:xfrm>
          <a:off x="14592300" y="6647910"/>
          <a:ext cx="889000" cy="5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59310</xdr:rowOff>
    </xdr:from>
    <xdr:to>
      <xdr:col>22</xdr:col>
      <xdr:colOff>415925</xdr:colOff>
      <xdr:row>38</xdr:row>
      <xdr:rowOff>160910</xdr:rowOff>
    </xdr:to>
    <xdr:sp macro="" textlink="">
      <xdr:nvSpPr>
        <xdr:cNvPr id="495" name="フローチャート : 判断 494"/>
        <xdr:cNvSpPr/>
      </xdr:nvSpPr>
      <xdr:spPr>
        <a:xfrm>
          <a:off x="15430500" y="65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5987</xdr:rowOff>
    </xdr:from>
    <xdr:ext cx="469744" cy="259045"/>
    <xdr:sp macro="" textlink="">
      <xdr:nvSpPr>
        <xdr:cNvPr id="496" name="テキスト ボックス 495"/>
        <xdr:cNvSpPr txBox="1"/>
      </xdr:nvSpPr>
      <xdr:spPr>
        <a:xfrm>
          <a:off x="15246427" y="634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117402</xdr:rowOff>
    </xdr:from>
    <xdr:to>
      <xdr:col>21</xdr:col>
      <xdr:colOff>161925</xdr:colOff>
      <xdr:row>38</xdr:row>
      <xdr:rowOff>132810</xdr:rowOff>
    </xdr:to>
    <xdr:cxnSp macro="">
      <xdr:nvCxnSpPr>
        <xdr:cNvPr id="497" name="直線コネクタ 496"/>
        <xdr:cNvCxnSpPr/>
      </xdr:nvCxnSpPr>
      <xdr:spPr>
        <a:xfrm>
          <a:off x="13703300" y="6632502"/>
          <a:ext cx="889000" cy="15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54670</xdr:rowOff>
    </xdr:from>
    <xdr:to>
      <xdr:col>21</xdr:col>
      <xdr:colOff>212725</xdr:colOff>
      <xdr:row>38</xdr:row>
      <xdr:rowOff>156270</xdr:rowOff>
    </xdr:to>
    <xdr:sp macro="" textlink="">
      <xdr:nvSpPr>
        <xdr:cNvPr id="498" name="フローチャート : 判断 497"/>
        <xdr:cNvSpPr/>
      </xdr:nvSpPr>
      <xdr:spPr>
        <a:xfrm>
          <a:off x="14541500" y="656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1347</xdr:rowOff>
    </xdr:from>
    <xdr:ext cx="469744" cy="259045"/>
    <xdr:sp macro="" textlink="">
      <xdr:nvSpPr>
        <xdr:cNvPr id="499" name="テキスト ボックス 498"/>
        <xdr:cNvSpPr txBox="1"/>
      </xdr:nvSpPr>
      <xdr:spPr>
        <a:xfrm>
          <a:off x="14357427" y="634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117402</xdr:rowOff>
    </xdr:from>
    <xdr:to>
      <xdr:col>19</xdr:col>
      <xdr:colOff>644525</xdr:colOff>
      <xdr:row>38</xdr:row>
      <xdr:rowOff>139700</xdr:rowOff>
    </xdr:to>
    <xdr:cxnSp macro="">
      <xdr:nvCxnSpPr>
        <xdr:cNvPr id="500" name="直線コネクタ 499"/>
        <xdr:cNvCxnSpPr/>
      </xdr:nvCxnSpPr>
      <xdr:spPr>
        <a:xfrm flipV="1">
          <a:off x="12814300" y="6632502"/>
          <a:ext cx="889000" cy="2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37520</xdr:rowOff>
    </xdr:from>
    <xdr:to>
      <xdr:col>20</xdr:col>
      <xdr:colOff>9525</xdr:colOff>
      <xdr:row>38</xdr:row>
      <xdr:rowOff>139120</xdr:rowOff>
    </xdr:to>
    <xdr:sp macro="" textlink="">
      <xdr:nvSpPr>
        <xdr:cNvPr id="501" name="フローチャート : 判断 500"/>
        <xdr:cNvSpPr/>
      </xdr:nvSpPr>
      <xdr:spPr>
        <a:xfrm>
          <a:off x="13652500" y="655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155647</xdr:rowOff>
    </xdr:from>
    <xdr:ext cx="534377" cy="259045"/>
    <xdr:sp macro="" textlink="">
      <xdr:nvSpPr>
        <xdr:cNvPr id="502" name="テキスト ボックス 501"/>
        <xdr:cNvSpPr txBox="1"/>
      </xdr:nvSpPr>
      <xdr:spPr>
        <a:xfrm>
          <a:off x="13436111" y="632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48232</xdr:rowOff>
    </xdr:from>
    <xdr:to>
      <xdr:col>18</xdr:col>
      <xdr:colOff>492125</xdr:colOff>
      <xdr:row>38</xdr:row>
      <xdr:rowOff>149832</xdr:rowOff>
    </xdr:to>
    <xdr:sp macro="" textlink="">
      <xdr:nvSpPr>
        <xdr:cNvPr id="503" name="フローチャート : 判断 502"/>
        <xdr:cNvSpPr/>
      </xdr:nvSpPr>
      <xdr:spPr>
        <a:xfrm>
          <a:off x="12763500" y="656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166359</xdr:rowOff>
    </xdr:from>
    <xdr:ext cx="469744" cy="259045"/>
    <xdr:sp macro="" textlink="">
      <xdr:nvSpPr>
        <xdr:cNvPr id="504" name="テキスト ボックス 503"/>
        <xdr:cNvSpPr txBox="1"/>
      </xdr:nvSpPr>
      <xdr:spPr>
        <a:xfrm>
          <a:off x="12579427" y="6338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10" name="円/楕円 509"/>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17739</xdr:rowOff>
    </xdr:from>
    <xdr:ext cx="249299" cy="259045"/>
    <xdr:sp macro="" textlink="">
      <xdr:nvSpPr>
        <xdr:cNvPr id="511" name="災害復旧事業費該当値テキスト"/>
        <xdr:cNvSpPr txBox="1"/>
      </xdr:nvSpPr>
      <xdr:spPr>
        <a:xfrm>
          <a:off x="16370300" y="6532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87638</xdr:rowOff>
    </xdr:from>
    <xdr:to>
      <xdr:col>22</xdr:col>
      <xdr:colOff>415925</xdr:colOff>
      <xdr:row>39</xdr:row>
      <xdr:rowOff>17788</xdr:rowOff>
    </xdr:to>
    <xdr:sp macro="" textlink="">
      <xdr:nvSpPr>
        <xdr:cNvPr id="512" name="円/楕円 511"/>
        <xdr:cNvSpPr/>
      </xdr:nvSpPr>
      <xdr:spPr>
        <a:xfrm>
          <a:off x="15430500" y="660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8915</xdr:rowOff>
    </xdr:from>
    <xdr:ext cx="378565" cy="259045"/>
    <xdr:sp macro="" textlink="">
      <xdr:nvSpPr>
        <xdr:cNvPr id="513" name="テキスト ボックス 512"/>
        <xdr:cNvSpPr txBox="1"/>
      </xdr:nvSpPr>
      <xdr:spPr>
        <a:xfrm>
          <a:off x="15292017" y="6695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82010</xdr:rowOff>
    </xdr:from>
    <xdr:to>
      <xdr:col>21</xdr:col>
      <xdr:colOff>212725</xdr:colOff>
      <xdr:row>39</xdr:row>
      <xdr:rowOff>12160</xdr:rowOff>
    </xdr:to>
    <xdr:sp macro="" textlink="">
      <xdr:nvSpPr>
        <xdr:cNvPr id="514" name="円/楕円 513"/>
        <xdr:cNvSpPr/>
      </xdr:nvSpPr>
      <xdr:spPr>
        <a:xfrm>
          <a:off x="14541500" y="659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3287</xdr:rowOff>
    </xdr:from>
    <xdr:ext cx="469744" cy="259045"/>
    <xdr:sp macro="" textlink="">
      <xdr:nvSpPr>
        <xdr:cNvPr id="515" name="テキスト ボックス 514"/>
        <xdr:cNvSpPr txBox="1"/>
      </xdr:nvSpPr>
      <xdr:spPr>
        <a:xfrm>
          <a:off x="14357427" y="668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66602</xdr:rowOff>
    </xdr:from>
    <xdr:to>
      <xdr:col>20</xdr:col>
      <xdr:colOff>9525</xdr:colOff>
      <xdr:row>38</xdr:row>
      <xdr:rowOff>168202</xdr:rowOff>
    </xdr:to>
    <xdr:sp macro="" textlink="">
      <xdr:nvSpPr>
        <xdr:cNvPr id="516" name="円/楕円 515"/>
        <xdr:cNvSpPr/>
      </xdr:nvSpPr>
      <xdr:spPr>
        <a:xfrm>
          <a:off x="13652500" y="658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159329</xdr:rowOff>
    </xdr:from>
    <xdr:ext cx="469744" cy="259045"/>
    <xdr:sp macro="" textlink="">
      <xdr:nvSpPr>
        <xdr:cNvPr id="517" name="テキスト ボックス 516"/>
        <xdr:cNvSpPr txBox="1"/>
      </xdr:nvSpPr>
      <xdr:spPr>
        <a:xfrm>
          <a:off x="13468427" y="667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88900</xdr:rowOff>
    </xdr:from>
    <xdr:to>
      <xdr:col>18</xdr:col>
      <xdr:colOff>492125</xdr:colOff>
      <xdr:row>39</xdr:row>
      <xdr:rowOff>19050</xdr:rowOff>
    </xdr:to>
    <xdr:sp macro="" textlink="">
      <xdr:nvSpPr>
        <xdr:cNvPr id="518" name="円/楕円 517"/>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10177</xdr:rowOff>
    </xdr:from>
    <xdr:ext cx="249299" cy="259045"/>
    <xdr:sp macro="" textlink="">
      <xdr:nvSpPr>
        <xdr:cNvPr id="519" name="テキスト ボックス 518"/>
        <xdr:cNvSpPr txBox="1"/>
      </xdr:nvSpPr>
      <xdr:spPr>
        <a:xfrm>
          <a:off x="1268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0" name="直線コネクタ 52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1" name="テキスト ボックス 53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2" name="直線コネクタ 53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3" name="テキスト ボックス 532"/>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4" name="直線コネクタ 53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5" name="テキスト ボックス 534"/>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6" name="直線コネクタ 53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7" name="テキスト ボックス 536"/>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8" name="直線コネクタ 53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9" name="テキスト ボックス 538"/>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157073</xdr:rowOff>
    </xdr:from>
    <xdr:to>
      <xdr:col>23</xdr:col>
      <xdr:colOff>516889</xdr:colOff>
      <xdr:row>58</xdr:row>
      <xdr:rowOff>139700</xdr:rowOff>
    </xdr:to>
    <xdr:cxnSp macro="">
      <xdr:nvCxnSpPr>
        <xdr:cNvPr id="541" name="直線コネクタ 540"/>
        <xdr:cNvCxnSpPr/>
      </xdr:nvCxnSpPr>
      <xdr:spPr>
        <a:xfrm flipV="1">
          <a:off x="16317595" y="8901023"/>
          <a:ext cx="1269" cy="1182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12819</xdr:rowOff>
    </xdr:from>
    <xdr:ext cx="249299" cy="259045"/>
    <xdr:sp macro="" textlink="">
      <xdr:nvSpPr>
        <xdr:cNvPr id="542" name="失業対策事業費最小値テキスト"/>
        <xdr:cNvSpPr txBox="1"/>
      </xdr:nvSpPr>
      <xdr:spPr>
        <a:xfrm>
          <a:off x="16370300" y="10128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3" name="直線コネクタ 542"/>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103750</xdr:rowOff>
    </xdr:from>
    <xdr:ext cx="469744" cy="259045"/>
    <xdr:sp macro="" textlink="">
      <xdr:nvSpPr>
        <xdr:cNvPr id="544" name="失業対策事業費最大値テキスト"/>
        <xdr:cNvSpPr txBox="1"/>
      </xdr:nvSpPr>
      <xdr:spPr>
        <a:xfrm>
          <a:off x="16370300" y="8676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2,587</a:t>
          </a:r>
          <a:endParaRPr kumimoji="1" lang="ja-JP" altLang="en-US" sz="1000" b="1">
            <a:latin typeface="ＭＳ Ｐゴシック"/>
          </a:endParaRPr>
        </a:p>
      </xdr:txBody>
    </xdr:sp>
    <xdr:clientData/>
  </xdr:oneCellAnchor>
  <xdr:twoCellAnchor>
    <xdr:from>
      <xdr:col>23</xdr:col>
      <xdr:colOff>428625</xdr:colOff>
      <xdr:row>51</xdr:row>
      <xdr:rowOff>157073</xdr:rowOff>
    </xdr:from>
    <xdr:to>
      <xdr:col>23</xdr:col>
      <xdr:colOff>606425</xdr:colOff>
      <xdr:row>51</xdr:row>
      <xdr:rowOff>157073</xdr:rowOff>
    </xdr:to>
    <xdr:cxnSp macro="">
      <xdr:nvCxnSpPr>
        <xdr:cNvPr id="545" name="直線コネクタ 544"/>
        <xdr:cNvCxnSpPr/>
      </xdr:nvCxnSpPr>
      <xdr:spPr>
        <a:xfrm>
          <a:off x="16230600" y="890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6" name="直線コネクタ 545"/>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101719</xdr:rowOff>
    </xdr:from>
    <xdr:ext cx="313932" cy="259045"/>
    <xdr:sp macro="" textlink="">
      <xdr:nvSpPr>
        <xdr:cNvPr id="547" name="失業対策事業費平均値テキスト"/>
        <xdr:cNvSpPr txBox="1"/>
      </xdr:nvSpPr>
      <xdr:spPr>
        <a:xfrm>
          <a:off x="16370300" y="98743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78842</xdr:rowOff>
    </xdr:from>
    <xdr:to>
      <xdr:col>23</xdr:col>
      <xdr:colOff>568325</xdr:colOff>
      <xdr:row>59</xdr:row>
      <xdr:rowOff>8992</xdr:rowOff>
    </xdr:to>
    <xdr:sp macro="" textlink="">
      <xdr:nvSpPr>
        <xdr:cNvPr id="548" name="フローチャート : 判断 547"/>
        <xdr:cNvSpPr/>
      </xdr:nvSpPr>
      <xdr:spPr>
        <a:xfrm>
          <a:off x="16268700" y="1002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9" name="直線コネクタ 548"/>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77470</xdr:rowOff>
    </xdr:from>
    <xdr:to>
      <xdr:col>22</xdr:col>
      <xdr:colOff>415925</xdr:colOff>
      <xdr:row>59</xdr:row>
      <xdr:rowOff>7620</xdr:rowOff>
    </xdr:to>
    <xdr:sp macro="" textlink="">
      <xdr:nvSpPr>
        <xdr:cNvPr id="550" name="フローチャート : 判断 549"/>
        <xdr:cNvSpPr/>
      </xdr:nvSpPr>
      <xdr:spPr>
        <a:xfrm>
          <a:off x="154305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24147</xdr:rowOff>
    </xdr:from>
    <xdr:ext cx="313932" cy="259045"/>
    <xdr:sp macro="" textlink="">
      <xdr:nvSpPr>
        <xdr:cNvPr id="551" name="テキスト ボックス 550"/>
        <xdr:cNvSpPr txBox="1"/>
      </xdr:nvSpPr>
      <xdr:spPr>
        <a:xfrm>
          <a:off x="15324333" y="97967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2" name="直線コネクタ 551"/>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61011</xdr:rowOff>
    </xdr:from>
    <xdr:to>
      <xdr:col>21</xdr:col>
      <xdr:colOff>212725</xdr:colOff>
      <xdr:row>58</xdr:row>
      <xdr:rowOff>162611</xdr:rowOff>
    </xdr:to>
    <xdr:sp macro="" textlink="">
      <xdr:nvSpPr>
        <xdr:cNvPr id="553" name="フローチャート : 判断 552"/>
        <xdr:cNvSpPr/>
      </xdr:nvSpPr>
      <xdr:spPr>
        <a:xfrm>
          <a:off x="14541500" y="1000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57</xdr:row>
      <xdr:rowOff>7688</xdr:rowOff>
    </xdr:from>
    <xdr:ext cx="313932" cy="259045"/>
    <xdr:sp macro="" textlink="">
      <xdr:nvSpPr>
        <xdr:cNvPr id="554" name="テキスト ボックス 553"/>
        <xdr:cNvSpPr txBox="1"/>
      </xdr:nvSpPr>
      <xdr:spPr>
        <a:xfrm>
          <a:off x="14435333" y="9780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5" name="直線コネクタ 554"/>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67869</xdr:rowOff>
    </xdr:from>
    <xdr:to>
      <xdr:col>20</xdr:col>
      <xdr:colOff>9525</xdr:colOff>
      <xdr:row>58</xdr:row>
      <xdr:rowOff>169469</xdr:rowOff>
    </xdr:to>
    <xdr:sp macro="" textlink="">
      <xdr:nvSpPr>
        <xdr:cNvPr id="556" name="フローチャート : 判断 555"/>
        <xdr:cNvSpPr/>
      </xdr:nvSpPr>
      <xdr:spPr>
        <a:xfrm>
          <a:off x="13652500" y="1001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57</xdr:row>
      <xdr:rowOff>14546</xdr:rowOff>
    </xdr:from>
    <xdr:ext cx="313932" cy="259045"/>
    <xdr:sp macro="" textlink="">
      <xdr:nvSpPr>
        <xdr:cNvPr id="557" name="テキスト ボックス 556"/>
        <xdr:cNvSpPr txBox="1"/>
      </xdr:nvSpPr>
      <xdr:spPr>
        <a:xfrm>
          <a:off x="13546333" y="97871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18948</xdr:rowOff>
    </xdr:from>
    <xdr:to>
      <xdr:col>18</xdr:col>
      <xdr:colOff>492125</xdr:colOff>
      <xdr:row>58</xdr:row>
      <xdr:rowOff>120548</xdr:rowOff>
    </xdr:to>
    <xdr:sp macro="" textlink="">
      <xdr:nvSpPr>
        <xdr:cNvPr id="558" name="フローチャート : 判断 557"/>
        <xdr:cNvSpPr/>
      </xdr:nvSpPr>
      <xdr:spPr>
        <a:xfrm>
          <a:off x="12763500" y="99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137075</xdr:rowOff>
    </xdr:from>
    <xdr:ext cx="378565" cy="259045"/>
    <xdr:sp macro="" textlink="">
      <xdr:nvSpPr>
        <xdr:cNvPr id="559" name="テキスト ボックス 558"/>
        <xdr:cNvSpPr txBox="1"/>
      </xdr:nvSpPr>
      <xdr:spPr>
        <a:xfrm>
          <a:off x="12625017" y="9738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0" name="テキスト ボックス 55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1" name="テキスト ボックス 56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2" name="テキスト ボックス 56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3" name="テキスト ボックス 56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4" name="テキスト ボックス 56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5" name="円/楕円 564"/>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57269</xdr:rowOff>
    </xdr:from>
    <xdr:ext cx="249299" cy="259045"/>
    <xdr:sp macro="" textlink="">
      <xdr:nvSpPr>
        <xdr:cNvPr id="566" name="失業対策事業費該当値テキスト"/>
        <xdr:cNvSpPr txBox="1"/>
      </xdr:nvSpPr>
      <xdr:spPr>
        <a:xfrm>
          <a:off x="16370300" y="10001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7" name="円/楕円 566"/>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8" name="テキスト ボックス 567"/>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9" name="円/楕円 568"/>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0" name="テキスト ボックス 569"/>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1" name="円/楕円 570"/>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2" name="テキスト ボックス 571"/>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3" name="円/楕円 572"/>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4" name="テキスト ボックス 573"/>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5" name="正方形/長方形 57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6" name="正方形/長方形 57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7" name="正方形/長方形 57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8" name="正方形/長方形 57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9" name="正方形/長方形 57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0" name="正方形/長方形 57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1" name="正方形/長方形 58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62,222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2" name="正方形/長方形 58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3" name="テキスト ボックス 58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4" name="直線コネクタ 58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5" name="直線コネクタ 58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86" name="テキスト ボックス 58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7" name="直線コネクタ 58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8" name="テキスト ボックス 58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9" name="直線コネクタ 58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90" name="テキスト ボックス 58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1" name="直線コネクタ 59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92" name="テキスト ボックス 59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63453</xdr:rowOff>
    </xdr:from>
    <xdr:to>
      <xdr:col>23</xdr:col>
      <xdr:colOff>516889</xdr:colOff>
      <xdr:row>78</xdr:row>
      <xdr:rowOff>130542</xdr:rowOff>
    </xdr:to>
    <xdr:cxnSp macro="">
      <xdr:nvCxnSpPr>
        <xdr:cNvPr id="596" name="直線コネクタ 595"/>
        <xdr:cNvCxnSpPr/>
      </xdr:nvCxnSpPr>
      <xdr:spPr>
        <a:xfrm flipV="1">
          <a:off x="16317595" y="12236403"/>
          <a:ext cx="1269" cy="1267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134369</xdr:rowOff>
    </xdr:from>
    <xdr:ext cx="469744" cy="259045"/>
    <xdr:sp macro="" textlink="">
      <xdr:nvSpPr>
        <xdr:cNvPr id="597" name="公債費最小値テキスト"/>
        <xdr:cNvSpPr txBox="1"/>
      </xdr:nvSpPr>
      <xdr:spPr>
        <a:xfrm>
          <a:off x="16370300" y="1350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78</xdr:row>
      <xdr:rowOff>130542</xdr:rowOff>
    </xdr:from>
    <xdr:to>
      <xdr:col>23</xdr:col>
      <xdr:colOff>606425</xdr:colOff>
      <xdr:row>78</xdr:row>
      <xdr:rowOff>130542</xdr:rowOff>
    </xdr:to>
    <xdr:cxnSp macro="">
      <xdr:nvCxnSpPr>
        <xdr:cNvPr id="598" name="直線コネクタ 597"/>
        <xdr:cNvCxnSpPr/>
      </xdr:nvCxnSpPr>
      <xdr:spPr>
        <a:xfrm>
          <a:off x="16230600" y="13503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10130</xdr:rowOff>
    </xdr:from>
    <xdr:ext cx="599010" cy="259045"/>
    <xdr:sp macro="" textlink="">
      <xdr:nvSpPr>
        <xdr:cNvPr id="599" name="公債費最大値テキスト"/>
        <xdr:cNvSpPr txBox="1"/>
      </xdr:nvSpPr>
      <xdr:spPr>
        <a:xfrm>
          <a:off x="16370300" y="1201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279,177</a:t>
          </a:r>
          <a:endParaRPr kumimoji="1" lang="ja-JP" altLang="en-US" sz="1000" b="1">
            <a:latin typeface="ＭＳ Ｐゴシック"/>
          </a:endParaRPr>
        </a:p>
      </xdr:txBody>
    </xdr:sp>
    <xdr:clientData/>
  </xdr:oneCellAnchor>
  <xdr:twoCellAnchor>
    <xdr:from>
      <xdr:col>23</xdr:col>
      <xdr:colOff>428625</xdr:colOff>
      <xdr:row>71</xdr:row>
      <xdr:rowOff>63453</xdr:rowOff>
    </xdr:from>
    <xdr:to>
      <xdr:col>23</xdr:col>
      <xdr:colOff>606425</xdr:colOff>
      <xdr:row>71</xdr:row>
      <xdr:rowOff>63453</xdr:rowOff>
    </xdr:to>
    <xdr:cxnSp macro="">
      <xdr:nvCxnSpPr>
        <xdr:cNvPr id="600" name="直線コネクタ 599"/>
        <xdr:cNvCxnSpPr/>
      </xdr:nvCxnSpPr>
      <xdr:spPr>
        <a:xfrm>
          <a:off x="16230600" y="1223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64815</xdr:rowOff>
    </xdr:from>
    <xdr:to>
      <xdr:col>23</xdr:col>
      <xdr:colOff>517525</xdr:colOff>
      <xdr:row>76</xdr:row>
      <xdr:rowOff>129139</xdr:rowOff>
    </xdr:to>
    <xdr:cxnSp macro="">
      <xdr:nvCxnSpPr>
        <xdr:cNvPr id="601" name="直線コネクタ 600"/>
        <xdr:cNvCxnSpPr/>
      </xdr:nvCxnSpPr>
      <xdr:spPr>
        <a:xfrm flipV="1">
          <a:off x="15481300" y="13095015"/>
          <a:ext cx="838200" cy="64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145326</xdr:rowOff>
    </xdr:from>
    <xdr:ext cx="599010" cy="259045"/>
    <xdr:sp macro="" textlink="">
      <xdr:nvSpPr>
        <xdr:cNvPr id="602" name="公債費平均値テキスト"/>
        <xdr:cNvSpPr txBox="1"/>
      </xdr:nvSpPr>
      <xdr:spPr>
        <a:xfrm>
          <a:off x="16370300" y="128326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122449</xdr:rowOff>
    </xdr:from>
    <xdr:to>
      <xdr:col>23</xdr:col>
      <xdr:colOff>568325</xdr:colOff>
      <xdr:row>76</xdr:row>
      <xdr:rowOff>52598</xdr:rowOff>
    </xdr:to>
    <xdr:sp macro="" textlink="">
      <xdr:nvSpPr>
        <xdr:cNvPr id="603" name="フローチャート : 判断 602"/>
        <xdr:cNvSpPr/>
      </xdr:nvSpPr>
      <xdr:spPr>
        <a:xfrm>
          <a:off x="162687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114486</xdr:rowOff>
    </xdr:from>
    <xdr:to>
      <xdr:col>22</xdr:col>
      <xdr:colOff>365125</xdr:colOff>
      <xdr:row>76</xdr:row>
      <xdr:rowOff>129139</xdr:rowOff>
    </xdr:to>
    <xdr:cxnSp macro="">
      <xdr:nvCxnSpPr>
        <xdr:cNvPr id="604" name="直線コネクタ 603"/>
        <xdr:cNvCxnSpPr/>
      </xdr:nvCxnSpPr>
      <xdr:spPr>
        <a:xfrm>
          <a:off x="14592300" y="13144686"/>
          <a:ext cx="889000" cy="1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99613</xdr:rowOff>
    </xdr:from>
    <xdr:to>
      <xdr:col>22</xdr:col>
      <xdr:colOff>415925</xdr:colOff>
      <xdr:row>76</xdr:row>
      <xdr:rowOff>29763</xdr:rowOff>
    </xdr:to>
    <xdr:sp macro="" textlink="">
      <xdr:nvSpPr>
        <xdr:cNvPr id="605" name="フローチャート : 判断 604"/>
        <xdr:cNvSpPr/>
      </xdr:nvSpPr>
      <xdr:spPr>
        <a:xfrm>
          <a:off x="15430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46290</xdr:rowOff>
    </xdr:from>
    <xdr:ext cx="599010" cy="259045"/>
    <xdr:sp macro="" textlink="">
      <xdr:nvSpPr>
        <xdr:cNvPr id="606" name="テキスト ボックス 605"/>
        <xdr:cNvSpPr txBox="1"/>
      </xdr:nvSpPr>
      <xdr:spPr>
        <a:xfrm>
          <a:off x="15181794"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83812</xdr:rowOff>
    </xdr:from>
    <xdr:to>
      <xdr:col>21</xdr:col>
      <xdr:colOff>161925</xdr:colOff>
      <xdr:row>76</xdr:row>
      <xdr:rowOff>114486</xdr:rowOff>
    </xdr:to>
    <xdr:cxnSp macro="">
      <xdr:nvCxnSpPr>
        <xdr:cNvPr id="607" name="直線コネクタ 606"/>
        <xdr:cNvCxnSpPr/>
      </xdr:nvCxnSpPr>
      <xdr:spPr>
        <a:xfrm>
          <a:off x="13703300" y="13114012"/>
          <a:ext cx="889000" cy="30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104303</xdr:rowOff>
    </xdr:from>
    <xdr:to>
      <xdr:col>21</xdr:col>
      <xdr:colOff>212725</xdr:colOff>
      <xdr:row>76</xdr:row>
      <xdr:rowOff>34454</xdr:rowOff>
    </xdr:to>
    <xdr:sp macro="" textlink="">
      <xdr:nvSpPr>
        <xdr:cNvPr id="608" name="フローチャート : 判断 607"/>
        <xdr:cNvSpPr/>
      </xdr:nvSpPr>
      <xdr:spPr>
        <a:xfrm>
          <a:off x="14541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50980</xdr:rowOff>
    </xdr:from>
    <xdr:ext cx="599010" cy="259045"/>
    <xdr:sp macro="" textlink="">
      <xdr:nvSpPr>
        <xdr:cNvPr id="609" name="テキスト ボックス 608"/>
        <xdr:cNvSpPr txBox="1"/>
      </xdr:nvSpPr>
      <xdr:spPr>
        <a:xfrm>
          <a:off x="14292794" y="1273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72217</xdr:rowOff>
    </xdr:from>
    <xdr:to>
      <xdr:col>19</xdr:col>
      <xdr:colOff>644525</xdr:colOff>
      <xdr:row>76</xdr:row>
      <xdr:rowOff>83812</xdr:rowOff>
    </xdr:to>
    <xdr:cxnSp macro="">
      <xdr:nvCxnSpPr>
        <xdr:cNvPr id="610" name="直線コネクタ 609"/>
        <xdr:cNvCxnSpPr/>
      </xdr:nvCxnSpPr>
      <xdr:spPr>
        <a:xfrm>
          <a:off x="12814300" y="13102417"/>
          <a:ext cx="889000" cy="11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94382</xdr:rowOff>
    </xdr:from>
    <xdr:to>
      <xdr:col>20</xdr:col>
      <xdr:colOff>9525</xdr:colOff>
      <xdr:row>76</xdr:row>
      <xdr:rowOff>24532</xdr:rowOff>
    </xdr:to>
    <xdr:sp macro="" textlink="">
      <xdr:nvSpPr>
        <xdr:cNvPr id="611" name="フローチャート : 判断 610"/>
        <xdr:cNvSpPr/>
      </xdr:nvSpPr>
      <xdr:spPr>
        <a:xfrm>
          <a:off x="13652500" y="1295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41059</xdr:rowOff>
    </xdr:from>
    <xdr:ext cx="599010" cy="259045"/>
    <xdr:sp macro="" textlink="">
      <xdr:nvSpPr>
        <xdr:cNvPr id="612" name="テキスト ボックス 611"/>
        <xdr:cNvSpPr txBox="1"/>
      </xdr:nvSpPr>
      <xdr:spPr>
        <a:xfrm>
          <a:off x="13403794" y="12728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67818</xdr:rowOff>
    </xdr:from>
    <xdr:to>
      <xdr:col>18</xdr:col>
      <xdr:colOff>492125</xdr:colOff>
      <xdr:row>75</xdr:row>
      <xdr:rowOff>169419</xdr:rowOff>
    </xdr:to>
    <xdr:sp macro="" textlink="">
      <xdr:nvSpPr>
        <xdr:cNvPr id="613" name="フローチャート : 判断 612"/>
        <xdr:cNvSpPr/>
      </xdr:nvSpPr>
      <xdr:spPr>
        <a:xfrm>
          <a:off x="12763500" y="129265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14495</xdr:rowOff>
    </xdr:from>
    <xdr:ext cx="599010" cy="259045"/>
    <xdr:sp macro="" textlink="">
      <xdr:nvSpPr>
        <xdr:cNvPr id="614" name="テキスト ボックス 613"/>
        <xdr:cNvSpPr txBox="1"/>
      </xdr:nvSpPr>
      <xdr:spPr>
        <a:xfrm>
          <a:off x="12514794" y="12701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117,111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14015</xdr:rowOff>
    </xdr:from>
    <xdr:to>
      <xdr:col>23</xdr:col>
      <xdr:colOff>568325</xdr:colOff>
      <xdr:row>76</xdr:row>
      <xdr:rowOff>115615</xdr:rowOff>
    </xdr:to>
    <xdr:sp macro="" textlink="">
      <xdr:nvSpPr>
        <xdr:cNvPr id="620" name="円/楕円 619"/>
        <xdr:cNvSpPr/>
      </xdr:nvSpPr>
      <xdr:spPr>
        <a:xfrm>
          <a:off x="16268700" y="1304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163892</xdr:rowOff>
    </xdr:from>
    <xdr:ext cx="534377" cy="259045"/>
    <xdr:sp macro="" textlink="">
      <xdr:nvSpPr>
        <xdr:cNvPr id="621" name="公債費該当値テキスト"/>
        <xdr:cNvSpPr txBox="1"/>
      </xdr:nvSpPr>
      <xdr:spPr>
        <a:xfrm>
          <a:off x="16370300" y="13022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91,379</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78339</xdr:rowOff>
    </xdr:from>
    <xdr:to>
      <xdr:col>22</xdr:col>
      <xdr:colOff>415925</xdr:colOff>
      <xdr:row>77</xdr:row>
      <xdr:rowOff>8489</xdr:rowOff>
    </xdr:to>
    <xdr:sp macro="" textlink="">
      <xdr:nvSpPr>
        <xdr:cNvPr id="622" name="円/楕円 621"/>
        <xdr:cNvSpPr/>
      </xdr:nvSpPr>
      <xdr:spPr>
        <a:xfrm>
          <a:off x="15430500" y="1310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171066</xdr:rowOff>
    </xdr:from>
    <xdr:ext cx="534377" cy="259045"/>
    <xdr:sp macro="" textlink="">
      <xdr:nvSpPr>
        <xdr:cNvPr id="623" name="テキスト ボックス 622"/>
        <xdr:cNvSpPr txBox="1"/>
      </xdr:nvSpPr>
      <xdr:spPr>
        <a:xfrm>
          <a:off x="15214111" y="13201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77,310</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63686</xdr:rowOff>
    </xdr:from>
    <xdr:to>
      <xdr:col>21</xdr:col>
      <xdr:colOff>212725</xdr:colOff>
      <xdr:row>76</xdr:row>
      <xdr:rowOff>165286</xdr:rowOff>
    </xdr:to>
    <xdr:sp macro="" textlink="">
      <xdr:nvSpPr>
        <xdr:cNvPr id="624" name="円/楕円 623"/>
        <xdr:cNvSpPr/>
      </xdr:nvSpPr>
      <xdr:spPr>
        <a:xfrm>
          <a:off x="14541500" y="1309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156413</xdr:rowOff>
    </xdr:from>
    <xdr:ext cx="534377" cy="259045"/>
    <xdr:sp macro="" textlink="">
      <xdr:nvSpPr>
        <xdr:cNvPr id="625" name="テキスト ボックス 624"/>
        <xdr:cNvSpPr txBox="1"/>
      </xdr:nvSpPr>
      <xdr:spPr>
        <a:xfrm>
          <a:off x="14325111" y="13186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80,515</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33012</xdr:rowOff>
    </xdr:from>
    <xdr:to>
      <xdr:col>20</xdr:col>
      <xdr:colOff>9525</xdr:colOff>
      <xdr:row>76</xdr:row>
      <xdr:rowOff>134612</xdr:rowOff>
    </xdr:to>
    <xdr:sp macro="" textlink="">
      <xdr:nvSpPr>
        <xdr:cNvPr id="626" name="円/楕円 625"/>
        <xdr:cNvSpPr/>
      </xdr:nvSpPr>
      <xdr:spPr>
        <a:xfrm>
          <a:off x="13652500" y="1306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125739</xdr:rowOff>
    </xdr:from>
    <xdr:ext cx="534377" cy="259045"/>
    <xdr:sp macro="" textlink="">
      <xdr:nvSpPr>
        <xdr:cNvPr id="627" name="テキスト ボックス 626"/>
        <xdr:cNvSpPr txBox="1"/>
      </xdr:nvSpPr>
      <xdr:spPr>
        <a:xfrm>
          <a:off x="13436111" y="13155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87,224</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21417</xdr:rowOff>
    </xdr:from>
    <xdr:to>
      <xdr:col>18</xdr:col>
      <xdr:colOff>492125</xdr:colOff>
      <xdr:row>76</xdr:row>
      <xdr:rowOff>123017</xdr:rowOff>
    </xdr:to>
    <xdr:sp macro="" textlink="">
      <xdr:nvSpPr>
        <xdr:cNvPr id="628" name="円/楕円 627"/>
        <xdr:cNvSpPr/>
      </xdr:nvSpPr>
      <xdr:spPr>
        <a:xfrm>
          <a:off x="12763500" y="1305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114144</xdr:rowOff>
    </xdr:from>
    <xdr:ext cx="534377" cy="259045"/>
    <xdr:sp macro="" textlink="">
      <xdr:nvSpPr>
        <xdr:cNvPr id="629" name="テキスト ボックス 628"/>
        <xdr:cNvSpPr txBox="1"/>
      </xdr:nvSpPr>
      <xdr:spPr>
        <a:xfrm>
          <a:off x="12547111" y="1314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89,760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40" name="直線コネクタ 63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41" name="テキスト ボックス 64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2" name="直線コネクタ 64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3" name="テキスト ボックス 64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44" name="直線コネクタ 64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45" name="テキスト ボックス 64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6" name="直線コネクタ 64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7" name="テキスト ボックス 64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129287</xdr:rowOff>
    </xdr:from>
    <xdr:to>
      <xdr:col>23</xdr:col>
      <xdr:colOff>516889</xdr:colOff>
      <xdr:row>98</xdr:row>
      <xdr:rowOff>25000</xdr:rowOff>
    </xdr:to>
    <xdr:cxnSp macro="">
      <xdr:nvCxnSpPr>
        <xdr:cNvPr id="649" name="直線コネクタ 648"/>
        <xdr:cNvCxnSpPr/>
      </xdr:nvCxnSpPr>
      <xdr:spPr>
        <a:xfrm flipV="1">
          <a:off x="16317595" y="15559787"/>
          <a:ext cx="1269" cy="1267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28827</xdr:rowOff>
    </xdr:from>
    <xdr:ext cx="313932" cy="259045"/>
    <xdr:sp macro="" textlink="">
      <xdr:nvSpPr>
        <xdr:cNvPr id="650" name="積立金最小値テキスト"/>
        <xdr:cNvSpPr txBox="1"/>
      </xdr:nvSpPr>
      <xdr:spPr>
        <a:xfrm>
          <a:off x="16370300" y="16830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428625</xdr:colOff>
      <xdr:row>98</xdr:row>
      <xdr:rowOff>25000</xdr:rowOff>
    </xdr:from>
    <xdr:to>
      <xdr:col>23</xdr:col>
      <xdr:colOff>606425</xdr:colOff>
      <xdr:row>98</xdr:row>
      <xdr:rowOff>25000</xdr:rowOff>
    </xdr:to>
    <xdr:cxnSp macro="">
      <xdr:nvCxnSpPr>
        <xdr:cNvPr id="651" name="直線コネクタ 650"/>
        <xdr:cNvCxnSpPr/>
      </xdr:nvCxnSpPr>
      <xdr:spPr>
        <a:xfrm>
          <a:off x="16230600" y="1682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75964</xdr:rowOff>
    </xdr:from>
    <xdr:ext cx="599010" cy="259045"/>
    <xdr:sp macro="" textlink="">
      <xdr:nvSpPr>
        <xdr:cNvPr id="652" name="積立金最大値テキスト"/>
        <xdr:cNvSpPr txBox="1"/>
      </xdr:nvSpPr>
      <xdr:spPr>
        <a:xfrm>
          <a:off x="16370300" y="15335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221,822</a:t>
          </a:r>
          <a:endParaRPr kumimoji="1" lang="ja-JP" altLang="en-US" sz="1000" b="1">
            <a:latin typeface="ＭＳ Ｐゴシック"/>
          </a:endParaRPr>
        </a:p>
      </xdr:txBody>
    </xdr:sp>
    <xdr:clientData/>
  </xdr:oneCellAnchor>
  <xdr:twoCellAnchor>
    <xdr:from>
      <xdr:col>23</xdr:col>
      <xdr:colOff>428625</xdr:colOff>
      <xdr:row>90</xdr:row>
      <xdr:rowOff>129287</xdr:rowOff>
    </xdr:from>
    <xdr:to>
      <xdr:col>23</xdr:col>
      <xdr:colOff>606425</xdr:colOff>
      <xdr:row>90</xdr:row>
      <xdr:rowOff>129287</xdr:rowOff>
    </xdr:to>
    <xdr:cxnSp macro="">
      <xdr:nvCxnSpPr>
        <xdr:cNvPr id="653" name="直線コネクタ 652"/>
        <xdr:cNvCxnSpPr/>
      </xdr:nvCxnSpPr>
      <xdr:spPr>
        <a:xfrm>
          <a:off x="16230600" y="15559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53673</xdr:rowOff>
    </xdr:from>
    <xdr:to>
      <xdr:col>23</xdr:col>
      <xdr:colOff>517525</xdr:colOff>
      <xdr:row>97</xdr:row>
      <xdr:rowOff>134014</xdr:rowOff>
    </xdr:to>
    <xdr:cxnSp macro="">
      <xdr:nvCxnSpPr>
        <xdr:cNvPr id="654" name="直線コネクタ 653"/>
        <xdr:cNvCxnSpPr/>
      </xdr:nvCxnSpPr>
      <xdr:spPr>
        <a:xfrm flipV="1">
          <a:off x="15481300" y="16512873"/>
          <a:ext cx="838200" cy="25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17235</xdr:rowOff>
    </xdr:from>
    <xdr:ext cx="534377" cy="259045"/>
    <xdr:sp macro="" textlink="">
      <xdr:nvSpPr>
        <xdr:cNvPr id="655" name="積立金平均値テキスト"/>
        <xdr:cNvSpPr txBox="1"/>
      </xdr:nvSpPr>
      <xdr:spPr>
        <a:xfrm>
          <a:off x="16370300" y="16476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38808</xdr:rowOff>
    </xdr:from>
    <xdr:to>
      <xdr:col>23</xdr:col>
      <xdr:colOff>568325</xdr:colOff>
      <xdr:row>96</xdr:row>
      <xdr:rowOff>140408</xdr:rowOff>
    </xdr:to>
    <xdr:sp macro="" textlink="">
      <xdr:nvSpPr>
        <xdr:cNvPr id="656" name="フローチャート : 判断 655"/>
        <xdr:cNvSpPr/>
      </xdr:nvSpPr>
      <xdr:spPr>
        <a:xfrm>
          <a:off x="16268700" y="1649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26657</xdr:rowOff>
    </xdr:from>
    <xdr:to>
      <xdr:col>22</xdr:col>
      <xdr:colOff>365125</xdr:colOff>
      <xdr:row>97</xdr:row>
      <xdr:rowOff>134014</xdr:rowOff>
    </xdr:to>
    <xdr:cxnSp macro="">
      <xdr:nvCxnSpPr>
        <xdr:cNvPr id="657" name="直線コネクタ 656"/>
        <xdr:cNvCxnSpPr/>
      </xdr:nvCxnSpPr>
      <xdr:spPr>
        <a:xfrm>
          <a:off x="14592300" y="16485857"/>
          <a:ext cx="889000" cy="278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94397</xdr:rowOff>
    </xdr:from>
    <xdr:to>
      <xdr:col>22</xdr:col>
      <xdr:colOff>415925</xdr:colOff>
      <xdr:row>97</xdr:row>
      <xdr:rowOff>24547</xdr:rowOff>
    </xdr:to>
    <xdr:sp macro="" textlink="">
      <xdr:nvSpPr>
        <xdr:cNvPr id="658" name="フローチャート : 判断 657"/>
        <xdr:cNvSpPr/>
      </xdr:nvSpPr>
      <xdr:spPr>
        <a:xfrm>
          <a:off x="15430500" y="1655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41074</xdr:rowOff>
    </xdr:from>
    <xdr:ext cx="534377" cy="259045"/>
    <xdr:sp macro="" textlink="">
      <xdr:nvSpPr>
        <xdr:cNvPr id="659" name="テキスト ボックス 658"/>
        <xdr:cNvSpPr txBox="1"/>
      </xdr:nvSpPr>
      <xdr:spPr>
        <a:xfrm>
          <a:off x="15214111" y="1632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26657</xdr:rowOff>
    </xdr:from>
    <xdr:to>
      <xdr:col>21</xdr:col>
      <xdr:colOff>161925</xdr:colOff>
      <xdr:row>96</xdr:row>
      <xdr:rowOff>72983</xdr:rowOff>
    </xdr:to>
    <xdr:cxnSp macro="">
      <xdr:nvCxnSpPr>
        <xdr:cNvPr id="660" name="直線コネクタ 659"/>
        <xdr:cNvCxnSpPr/>
      </xdr:nvCxnSpPr>
      <xdr:spPr>
        <a:xfrm flipV="1">
          <a:off x="13703300" y="16485857"/>
          <a:ext cx="889000" cy="46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1163</xdr:rowOff>
    </xdr:from>
    <xdr:to>
      <xdr:col>21</xdr:col>
      <xdr:colOff>212725</xdr:colOff>
      <xdr:row>96</xdr:row>
      <xdr:rowOff>102763</xdr:rowOff>
    </xdr:to>
    <xdr:sp macro="" textlink="">
      <xdr:nvSpPr>
        <xdr:cNvPr id="661" name="フローチャート : 判断 660"/>
        <xdr:cNvSpPr/>
      </xdr:nvSpPr>
      <xdr:spPr>
        <a:xfrm>
          <a:off x="14541500" y="16460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93890</xdr:rowOff>
    </xdr:from>
    <xdr:ext cx="534377" cy="259045"/>
    <xdr:sp macro="" textlink="">
      <xdr:nvSpPr>
        <xdr:cNvPr id="662" name="テキスト ボックス 661"/>
        <xdr:cNvSpPr txBox="1"/>
      </xdr:nvSpPr>
      <xdr:spPr>
        <a:xfrm>
          <a:off x="14325111" y="1655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72983</xdr:rowOff>
    </xdr:from>
    <xdr:to>
      <xdr:col>19</xdr:col>
      <xdr:colOff>644525</xdr:colOff>
      <xdr:row>96</xdr:row>
      <xdr:rowOff>101678</xdr:rowOff>
    </xdr:to>
    <xdr:cxnSp macro="">
      <xdr:nvCxnSpPr>
        <xdr:cNvPr id="663" name="直線コネクタ 662"/>
        <xdr:cNvCxnSpPr/>
      </xdr:nvCxnSpPr>
      <xdr:spPr>
        <a:xfrm flipV="1">
          <a:off x="12814300" y="16532183"/>
          <a:ext cx="889000" cy="28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36779</xdr:rowOff>
    </xdr:from>
    <xdr:to>
      <xdr:col>20</xdr:col>
      <xdr:colOff>9525</xdr:colOff>
      <xdr:row>96</xdr:row>
      <xdr:rowOff>138379</xdr:rowOff>
    </xdr:to>
    <xdr:sp macro="" textlink="">
      <xdr:nvSpPr>
        <xdr:cNvPr id="664" name="フローチャート : 判断 663"/>
        <xdr:cNvSpPr/>
      </xdr:nvSpPr>
      <xdr:spPr>
        <a:xfrm>
          <a:off x="13652500" y="1649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129506</xdr:rowOff>
    </xdr:from>
    <xdr:ext cx="534377" cy="259045"/>
    <xdr:sp macro="" textlink="">
      <xdr:nvSpPr>
        <xdr:cNvPr id="665" name="テキスト ボックス 664"/>
        <xdr:cNvSpPr txBox="1"/>
      </xdr:nvSpPr>
      <xdr:spPr>
        <a:xfrm>
          <a:off x="13436111" y="1658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42946</xdr:rowOff>
    </xdr:from>
    <xdr:to>
      <xdr:col>18</xdr:col>
      <xdr:colOff>492125</xdr:colOff>
      <xdr:row>96</xdr:row>
      <xdr:rowOff>144546</xdr:rowOff>
    </xdr:to>
    <xdr:sp macro="" textlink="">
      <xdr:nvSpPr>
        <xdr:cNvPr id="666" name="フローチャート : 判断 665"/>
        <xdr:cNvSpPr/>
      </xdr:nvSpPr>
      <xdr:spPr>
        <a:xfrm>
          <a:off x="12763500" y="16502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161073</xdr:rowOff>
    </xdr:from>
    <xdr:ext cx="534377" cy="259045"/>
    <xdr:sp macro="" textlink="">
      <xdr:nvSpPr>
        <xdr:cNvPr id="667" name="テキスト ボックス 666"/>
        <xdr:cNvSpPr txBox="1"/>
      </xdr:nvSpPr>
      <xdr:spPr>
        <a:xfrm>
          <a:off x="12547111" y="1627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48,041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8" name="テキスト ボックス 66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9" name="テキスト ボックス 66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0" name="テキスト ボックス 66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1" name="テキスト ボックス 67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2" name="テキスト ボックス 67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2873</xdr:rowOff>
    </xdr:from>
    <xdr:to>
      <xdr:col>23</xdr:col>
      <xdr:colOff>568325</xdr:colOff>
      <xdr:row>96</xdr:row>
      <xdr:rowOff>104473</xdr:rowOff>
    </xdr:to>
    <xdr:sp macro="" textlink="">
      <xdr:nvSpPr>
        <xdr:cNvPr id="673" name="円/楕円 672"/>
        <xdr:cNvSpPr/>
      </xdr:nvSpPr>
      <xdr:spPr>
        <a:xfrm>
          <a:off x="16268700" y="1646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25750</xdr:rowOff>
    </xdr:from>
    <xdr:ext cx="534377" cy="259045"/>
    <xdr:sp macro="" textlink="">
      <xdr:nvSpPr>
        <xdr:cNvPr id="674" name="積立金該当値テキスト"/>
        <xdr:cNvSpPr txBox="1"/>
      </xdr:nvSpPr>
      <xdr:spPr>
        <a:xfrm>
          <a:off x="16370300" y="1631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55,053</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83214</xdr:rowOff>
    </xdr:from>
    <xdr:to>
      <xdr:col>22</xdr:col>
      <xdr:colOff>415925</xdr:colOff>
      <xdr:row>98</xdr:row>
      <xdr:rowOff>13364</xdr:rowOff>
    </xdr:to>
    <xdr:sp macro="" textlink="">
      <xdr:nvSpPr>
        <xdr:cNvPr id="675" name="円/楕円 674"/>
        <xdr:cNvSpPr/>
      </xdr:nvSpPr>
      <xdr:spPr>
        <a:xfrm>
          <a:off x="15430500" y="1671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4491</xdr:rowOff>
    </xdr:from>
    <xdr:ext cx="534377" cy="259045"/>
    <xdr:sp macro="" textlink="">
      <xdr:nvSpPr>
        <xdr:cNvPr id="676" name="テキスト ボックス 675"/>
        <xdr:cNvSpPr txBox="1"/>
      </xdr:nvSpPr>
      <xdr:spPr>
        <a:xfrm>
          <a:off x="15214111" y="1680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10,995</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147307</xdr:rowOff>
    </xdr:from>
    <xdr:to>
      <xdr:col>21</xdr:col>
      <xdr:colOff>212725</xdr:colOff>
      <xdr:row>96</xdr:row>
      <xdr:rowOff>77457</xdr:rowOff>
    </xdr:to>
    <xdr:sp macro="" textlink="">
      <xdr:nvSpPr>
        <xdr:cNvPr id="677" name="円/楕円 676"/>
        <xdr:cNvSpPr/>
      </xdr:nvSpPr>
      <xdr:spPr>
        <a:xfrm>
          <a:off x="14541500" y="1643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93984</xdr:rowOff>
    </xdr:from>
    <xdr:ext cx="534377" cy="259045"/>
    <xdr:sp macro="" textlink="">
      <xdr:nvSpPr>
        <xdr:cNvPr id="678" name="テキスト ボックス 677"/>
        <xdr:cNvSpPr txBox="1"/>
      </xdr:nvSpPr>
      <xdr:spPr>
        <a:xfrm>
          <a:off x="14325111" y="1621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59,780</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22183</xdr:rowOff>
    </xdr:from>
    <xdr:to>
      <xdr:col>20</xdr:col>
      <xdr:colOff>9525</xdr:colOff>
      <xdr:row>96</xdr:row>
      <xdr:rowOff>123783</xdr:rowOff>
    </xdr:to>
    <xdr:sp macro="" textlink="">
      <xdr:nvSpPr>
        <xdr:cNvPr id="679" name="円/楕円 678"/>
        <xdr:cNvSpPr/>
      </xdr:nvSpPr>
      <xdr:spPr>
        <a:xfrm>
          <a:off x="13652500" y="1648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140310</xdr:rowOff>
    </xdr:from>
    <xdr:ext cx="534377" cy="259045"/>
    <xdr:sp macro="" textlink="">
      <xdr:nvSpPr>
        <xdr:cNvPr id="680" name="テキスト ボックス 679"/>
        <xdr:cNvSpPr txBox="1"/>
      </xdr:nvSpPr>
      <xdr:spPr>
        <a:xfrm>
          <a:off x="13436111" y="1625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51,674</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50878</xdr:rowOff>
    </xdr:from>
    <xdr:to>
      <xdr:col>18</xdr:col>
      <xdr:colOff>492125</xdr:colOff>
      <xdr:row>96</xdr:row>
      <xdr:rowOff>152478</xdr:rowOff>
    </xdr:to>
    <xdr:sp macro="" textlink="">
      <xdr:nvSpPr>
        <xdr:cNvPr id="681" name="円/楕円 680"/>
        <xdr:cNvSpPr/>
      </xdr:nvSpPr>
      <xdr:spPr>
        <a:xfrm>
          <a:off x="12763500" y="1651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143605</xdr:rowOff>
    </xdr:from>
    <xdr:ext cx="534377" cy="259045"/>
    <xdr:sp macro="" textlink="">
      <xdr:nvSpPr>
        <xdr:cNvPr id="682" name="テキスト ボックス 681"/>
        <xdr:cNvSpPr txBox="1"/>
      </xdr:nvSpPr>
      <xdr:spPr>
        <a:xfrm>
          <a:off x="12547111" y="1660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46,653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3" name="正方形/長方形 68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4" name="正方形/長方形 68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5" name="正方形/長方形 68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6" name="正方形/長方形 68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7" name="正方形/長方形 68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8" name="正方形/長方形 68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9" name="正方形/長方形 68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0" name="正方形/長方形 68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1" name="テキスト ボックス 69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2" name="直線コネクタ 69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3" name="直線コネクタ 69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4" name="テキスト ボックス 69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5" name="直線コネクタ 69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96" name="テキスト ボックス 695"/>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7" name="直線コネクタ 69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698" name="テキスト ボックス 697"/>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9" name="直線コネクタ 69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00" name="テキスト ボックス 699"/>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1" name="直線コネクタ 70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2" name="テキスト ボックス 70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3" name="直線コネクタ 70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4" name="テキスト ボックス 70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5" name="直線コネクタ 70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6" name="テキスト ボックス 70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96135</xdr:rowOff>
    </xdr:from>
    <xdr:to>
      <xdr:col>32</xdr:col>
      <xdr:colOff>186689</xdr:colOff>
      <xdr:row>39</xdr:row>
      <xdr:rowOff>98878</xdr:rowOff>
    </xdr:to>
    <xdr:cxnSp macro="">
      <xdr:nvCxnSpPr>
        <xdr:cNvPr id="708" name="直線コネクタ 707"/>
        <xdr:cNvCxnSpPr/>
      </xdr:nvCxnSpPr>
      <xdr:spPr>
        <a:xfrm flipV="1">
          <a:off x="22159595" y="5239635"/>
          <a:ext cx="1269" cy="1545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0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0" name="直線コネクタ 70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42812</xdr:rowOff>
    </xdr:from>
    <xdr:ext cx="534377" cy="259045"/>
    <xdr:sp macro="" textlink="">
      <xdr:nvSpPr>
        <xdr:cNvPr id="711" name="投資及び出資金最大値テキスト"/>
        <xdr:cNvSpPr txBox="1"/>
      </xdr:nvSpPr>
      <xdr:spPr>
        <a:xfrm>
          <a:off x="22212300" y="501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47,334</a:t>
          </a:r>
          <a:endParaRPr kumimoji="1" lang="ja-JP" altLang="en-US" sz="1000" b="1">
            <a:latin typeface="ＭＳ Ｐゴシック"/>
          </a:endParaRPr>
        </a:p>
      </xdr:txBody>
    </xdr:sp>
    <xdr:clientData/>
  </xdr:oneCellAnchor>
  <xdr:twoCellAnchor>
    <xdr:from>
      <xdr:col>32</xdr:col>
      <xdr:colOff>98425</xdr:colOff>
      <xdr:row>30</xdr:row>
      <xdr:rowOff>96135</xdr:rowOff>
    </xdr:from>
    <xdr:to>
      <xdr:col>32</xdr:col>
      <xdr:colOff>276225</xdr:colOff>
      <xdr:row>30</xdr:row>
      <xdr:rowOff>96135</xdr:rowOff>
    </xdr:to>
    <xdr:cxnSp macro="">
      <xdr:nvCxnSpPr>
        <xdr:cNvPr id="712" name="直線コネクタ 711"/>
        <xdr:cNvCxnSpPr/>
      </xdr:nvCxnSpPr>
      <xdr:spPr>
        <a:xfrm>
          <a:off x="22072600" y="523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35</xdr:row>
      <xdr:rowOff>165009</xdr:rowOff>
    </xdr:from>
    <xdr:to>
      <xdr:col>32</xdr:col>
      <xdr:colOff>187325</xdr:colOff>
      <xdr:row>37</xdr:row>
      <xdr:rowOff>23440</xdr:rowOff>
    </xdr:to>
    <xdr:cxnSp macro="">
      <xdr:nvCxnSpPr>
        <xdr:cNvPr id="713" name="直線コネクタ 712"/>
        <xdr:cNvCxnSpPr/>
      </xdr:nvCxnSpPr>
      <xdr:spPr>
        <a:xfrm flipV="1">
          <a:off x="21323300" y="6165759"/>
          <a:ext cx="838200" cy="20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100964</xdr:rowOff>
    </xdr:from>
    <xdr:ext cx="469744" cy="259045"/>
    <xdr:sp macro="" textlink="">
      <xdr:nvSpPr>
        <xdr:cNvPr id="714" name="投資及び出資金平均値テキスト"/>
        <xdr:cNvSpPr txBox="1"/>
      </xdr:nvSpPr>
      <xdr:spPr>
        <a:xfrm>
          <a:off x="22212300" y="66160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122537</xdr:rowOff>
    </xdr:from>
    <xdr:to>
      <xdr:col>32</xdr:col>
      <xdr:colOff>238125</xdr:colOff>
      <xdr:row>39</xdr:row>
      <xdr:rowOff>52687</xdr:rowOff>
    </xdr:to>
    <xdr:sp macro="" textlink="">
      <xdr:nvSpPr>
        <xdr:cNvPr id="715" name="フローチャート : 判断 714"/>
        <xdr:cNvSpPr/>
      </xdr:nvSpPr>
      <xdr:spPr>
        <a:xfrm>
          <a:off x="22110700" y="66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23440</xdr:rowOff>
    </xdr:from>
    <xdr:to>
      <xdr:col>31</xdr:col>
      <xdr:colOff>34925</xdr:colOff>
      <xdr:row>37</xdr:row>
      <xdr:rowOff>60866</xdr:rowOff>
    </xdr:to>
    <xdr:cxnSp macro="">
      <xdr:nvCxnSpPr>
        <xdr:cNvPr id="716" name="直線コネクタ 715"/>
        <xdr:cNvCxnSpPr/>
      </xdr:nvCxnSpPr>
      <xdr:spPr>
        <a:xfrm flipV="1">
          <a:off x="20434300" y="6367090"/>
          <a:ext cx="889000" cy="37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74237</xdr:rowOff>
    </xdr:from>
    <xdr:to>
      <xdr:col>31</xdr:col>
      <xdr:colOff>85725</xdr:colOff>
      <xdr:row>39</xdr:row>
      <xdr:rowOff>4387</xdr:rowOff>
    </xdr:to>
    <xdr:sp macro="" textlink="">
      <xdr:nvSpPr>
        <xdr:cNvPr id="717" name="フローチャート : 判断 716"/>
        <xdr:cNvSpPr/>
      </xdr:nvSpPr>
      <xdr:spPr>
        <a:xfrm>
          <a:off x="21272500" y="658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166964</xdr:rowOff>
    </xdr:from>
    <xdr:ext cx="469744" cy="259045"/>
    <xdr:sp macro="" textlink="">
      <xdr:nvSpPr>
        <xdr:cNvPr id="718" name="テキスト ボックス 717"/>
        <xdr:cNvSpPr txBox="1"/>
      </xdr:nvSpPr>
      <xdr:spPr>
        <a:xfrm>
          <a:off x="21088427" y="668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60866</xdr:rowOff>
    </xdr:from>
    <xdr:to>
      <xdr:col>29</xdr:col>
      <xdr:colOff>517525</xdr:colOff>
      <xdr:row>38</xdr:row>
      <xdr:rowOff>23049</xdr:rowOff>
    </xdr:to>
    <xdr:cxnSp macro="">
      <xdr:nvCxnSpPr>
        <xdr:cNvPr id="719" name="直線コネクタ 718"/>
        <xdr:cNvCxnSpPr/>
      </xdr:nvCxnSpPr>
      <xdr:spPr>
        <a:xfrm flipV="1">
          <a:off x="19545300" y="6404516"/>
          <a:ext cx="889000" cy="133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133346</xdr:rowOff>
    </xdr:from>
    <xdr:to>
      <xdr:col>29</xdr:col>
      <xdr:colOff>568325</xdr:colOff>
      <xdr:row>39</xdr:row>
      <xdr:rowOff>63496</xdr:rowOff>
    </xdr:to>
    <xdr:sp macro="" textlink="">
      <xdr:nvSpPr>
        <xdr:cNvPr id="720" name="フローチャート : 判断 719"/>
        <xdr:cNvSpPr/>
      </xdr:nvSpPr>
      <xdr:spPr>
        <a:xfrm>
          <a:off x="20383500" y="664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54623</xdr:rowOff>
    </xdr:from>
    <xdr:ext cx="469744" cy="259045"/>
    <xdr:sp macro="" textlink="">
      <xdr:nvSpPr>
        <xdr:cNvPr id="721" name="テキスト ボックス 720"/>
        <xdr:cNvSpPr txBox="1"/>
      </xdr:nvSpPr>
      <xdr:spPr>
        <a:xfrm>
          <a:off x="20199427" y="6741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111125</xdr:colOff>
      <xdr:row>33</xdr:row>
      <xdr:rowOff>122196</xdr:rowOff>
    </xdr:from>
    <xdr:to>
      <xdr:col>28</xdr:col>
      <xdr:colOff>314325</xdr:colOff>
      <xdr:row>38</xdr:row>
      <xdr:rowOff>23049</xdr:rowOff>
    </xdr:to>
    <xdr:cxnSp macro="">
      <xdr:nvCxnSpPr>
        <xdr:cNvPr id="722" name="直線コネクタ 721"/>
        <xdr:cNvCxnSpPr/>
      </xdr:nvCxnSpPr>
      <xdr:spPr>
        <a:xfrm>
          <a:off x="18656300" y="5780046"/>
          <a:ext cx="889000" cy="75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140923</xdr:rowOff>
    </xdr:from>
    <xdr:to>
      <xdr:col>28</xdr:col>
      <xdr:colOff>365125</xdr:colOff>
      <xdr:row>39</xdr:row>
      <xdr:rowOff>71073</xdr:rowOff>
    </xdr:to>
    <xdr:sp macro="" textlink="">
      <xdr:nvSpPr>
        <xdr:cNvPr id="723" name="フローチャート : 判断 722"/>
        <xdr:cNvSpPr/>
      </xdr:nvSpPr>
      <xdr:spPr>
        <a:xfrm>
          <a:off x="19494500" y="6656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62200</xdr:rowOff>
    </xdr:from>
    <xdr:ext cx="469744" cy="259045"/>
    <xdr:sp macro="" textlink="">
      <xdr:nvSpPr>
        <xdr:cNvPr id="724" name="テキスト ボックス 723"/>
        <xdr:cNvSpPr txBox="1"/>
      </xdr:nvSpPr>
      <xdr:spPr>
        <a:xfrm>
          <a:off x="19310427" y="674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25" name="フローチャート : 判断 724"/>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65367</xdr:rowOff>
    </xdr:from>
    <xdr:ext cx="469744" cy="259045"/>
    <xdr:sp macro="" textlink="">
      <xdr:nvSpPr>
        <xdr:cNvPr id="726" name="テキスト ボックス 725"/>
        <xdr:cNvSpPr txBox="1"/>
      </xdr:nvSpPr>
      <xdr:spPr>
        <a:xfrm>
          <a:off x="18421427" y="675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7" name="テキスト ボックス 72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8" name="テキスト ボックス 72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9" name="テキスト ボックス 72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0" name="テキスト ボックス 72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1" name="テキスト ボックス 73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35</xdr:row>
      <xdr:rowOff>114209</xdr:rowOff>
    </xdr:from>
    <xdr:to>
      <xdr:col>32</xdr:col>
      <xdr:colOff>238125</xdr:colOff>
      <xdr:row>36</xdr:row>
      <xdr:rowOff>44359</xdr:rowOff>
    </xdr:to>
    <xdr:sp macro="" textlink="">
      <xdr:nvSpPr>
        <xdr:cNvPr id="732" name="円/楕円 731"/>
        <xdr:cNvSpPr/>
      </xdr:nvSpPr>
      <xdr:spPr>
        <a:xfrm>
          <a:off x="22110700" y="611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34</xdr:row>
      <xdr:rowOff>137086</xdr:rowOff>
    </xdr:from>
    <xdr:ext cx="534377" cy="259045"/>
    <xdr:sp macro="" textlink="">
      <xdr:nvSpPr>
        <xdr:cNvPr id="733" name="投資及び出資金該当値テキスト"/>
        <xdr:cNvSpPr txBox="1"/>
      </xdr:nvSpPr>
      <xdr:spPr>
        <a:xfrm>
          <a:off x="22212300" y="5966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18,975</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144090</xdr:rowOff>
    </xdr:from>
    <xdr:to>
      <xdr:col>31</xdr:col>
      <xdr:colOff>85725</xdr:colOff>
      <xdr:row>37</xdr:row>
      <xdr:rowOff>74240</xdr:rowOff>
    </xdr:to>
    <xdr:sp macro="" textlink="">
      <xdr:nvSpPr>
        <xdr:cNvPr id="734" name="円/楕円 733"/>
        <xdr:cNvSpPr/>
      </xdr:nvSpPr>
      <xdr:spPr>
        <a:xfrm>
          <a:off x="21272500" y="631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35</xdr:row>
      <xdr:rowOff>90767</xdr:rowOff>
    </xdr:from>
    <xdr:ext cx="534377" cy="259045"/>
    <xdr:sp macro="" textlink="">
      <xdr:nvSpPr>
        <xdr:cNvPr id="735" name="テキスト ボックス 734"/>
        <xdr:cNvSpPr txBox="1"/>
      </xdr:nvSpPr>
      <xdr:spPr>
        <a:xfrm>
          <a:off x="21056111" y="609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12,810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10066</xdr:rowOff>
    </xdr:from>
    <xdr:to>
      <xdr:col>29</xdr:col>
      <xdr:colOff>568325</xdr:colOff>
      <xdr:row>37</xdr:row>
      <xdr:rowOff>111666</xdr:rowOff>
    </xdr:to>
    <xdr:sp macro="" textlink="">
      <xdr:nvSpPr>
        <xdr:cNvPr id="736" name="円/楕円 735"/>
        <xdr:cNvSpPr/>
      </xdr:nvSpPr>
      <xdr:spPr>
        <a:xfrm>
          <a:off x="20383500" y="635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35</xdr:row>
      <xdr:rowOff>128193</xdr:rowOff>
    </xdr:from>
    <xdr:ext cx="534377" cy="259045"/>
    <xdr:sp macro="" textlink="">
      <xdr:nvSpPr>
        <xdr:cNvPr id="737" name="テキスト ボックス 736"/>
        <xdr:cNvSpPr txBox="1"/>
      </xdr:nvSpPr>
      <xdr:spPr>
        <a:xfrm>
          <a:off x="20167111" y="6128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11,664</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143699</xdr:rowOff>
    </xdr:from>
    <xdr:to>
      <xdr:col>28</xdr:col>
      <xdr:colOff>365125</xdr:colOff>
      <xdr:row>38</xdr:row>
      <xdr:rowOff>73848</xdr:rowOff>
    </xdr:to>
    <xdr:sp macro="" textlink="">
      <xdr:nvSpPr>
        <xdr:cNvPr id="738" name="円/楕円 737"/>
        <xdr:cNvSpPr/>
      </xdr:nvSpPr>
      <xdr:spPr>
        <a:xfrm>
          <a:off x="19494500" y="648734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90376</xdr:rowOff>
    </xdr:from>
    <xdr:ext cx="469744" cy="259045"/>
    <xdr:sp macro="" textlink="">
      <xdr:nvSpPr>
        <xdr:cNvPr id="739" name="テキスト ボックス 738"/>
        <xdr:cNvSpPr txBox="1"/>
      </xdr:nvSpPr>
      <xdr:spPr>
        <a:xfrm>
          <a:off x="19310427" y="6262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7,572</a:t>
          </a:r>
          <a:endParaRPr kumimoji="1" lang="ja-JP" altLang="en-US" sz="1000" b="1">
            <a:solidFill>
              <a:srgbClr val="FF0000"/>
            </a:solidFill>
            <a:latin typeface="ＭＳ Ｐゴシック"/>
          </a:endParaRPr>
        </a:p>
      </xdr:txBody>
    </xdr:sp>
    <xdr:clientData/>
  </xdr:oneCellAnchor>
  <xdr:twoCellAnchor>
    <xdr:from>
      <xdr:col>27</xdr:col>
      <xdr:colOff>60325</xdr:colOff>
      <xdr:row>33</xdr:row>
      <xdr:rowOff>71396</xdr:rowOff>
    </xdr:from>
    <xdr:to>
      <xdr:col>27</xdr:col>
      <xdr:colOff>161925</xdr:colOff>
      <xdr:row>34</xdr:row>
      <xdr:rowOff>1546</xdr:rowOff>
    </xdr:to>
    <xdr:sp macro="" textlink="">
      <xdr:nvSpPr>
        <xdr:cNvPr id="740" name="円/楕円 739"/>
        <xdr:cNvSpPr/>
      </xdr:nvSpPr>
      <xdr:spPr>
        <a:xfrm>
          <a:off x="18605500" y="572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32</xdr:row>
      <xdr:rowOff>18073</xdr:rowOff>
    </xdr:from>
    <xdr:ext cx="534377" cy="259045"/>
    <xdr:sp macro="" textlink="">
      <xdr:nvSpPr>
        <xdr:cNvPr id="741" name="テキスト ボックス 740"/>
        <xdr:cNvSpPr txBox="1"/>
      </xdr:nvSpPr>
      <xdr:spPr>
        <a:xfrm>
          <a:off x="18389111" y="550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30,786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2" name="正方形/長方形 74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3" name="正方形/長方形 74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4" name="正方形/長方形 74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5" name="正方形/長方形 74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6" name="正方形/長方形 74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7" name="正方形/長方形 74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8" name="正方形/長方形 74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27,050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9" name="正方形/長方形 74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0" name="テキスト ボックス 74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1" name="直線コネクタ 75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2" name="直線コネクタ 75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3" name="テキスト ボックス 75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4" name="直線コネクタ 75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5" name="テキスト ボックス 75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6" name="直線コネクタ 75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7" name="テキスト ボックス 75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8" name="直線コネクタ 75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9" name="テキスト ボックス 75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0" name="直線コネクタ 75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1" name="テキスト ボックス 76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72058</xdr:rowOff>
    </xdr:from>
    <xdr:to>
      <xdr:col>32</xdr:col>
      <xdr:colOff>186689</xdr:colOff>
      <xdr:row>58</xdr:row>
      <xdr:rowOff>139700</xdr:rowOff>
    </xdr:to>
    <xdr:cxnSp macro="">
      <xdr:nvCxnSpPr>
        <xdr:cNvPr id="763" name="直線コネクタ 762"/>
        <xdr:cNvCxnSpPr/>
      </xdr:nvCxnSpPr>
      <xdr:spPr>
        <a:xfrm flipV="1">
          <a:off x="22159595" y="8816008"/>
          <a:ext cx="1269" cy="1267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5" name="直線コネクタ 76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18735</xdr:rowOff>
    </xdr:from>
    <xdr:ext cx="534377" cy="259045"/>
    <xdr:sp macro="" textlink="">
      <xdr:nvSpPr>
        <xdr:cNvPr id="766" name="貸付金最大値テキスト"/>
        <xdr:cNvSpPr txBox="1"/>
      </xdr:nvSpPr>
      <xdr:spPr>
        <a:xfrm>
          <a:off x="22212300" y="859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55,459</a:t>
          </a:r>
          <a:endParaRPr kumimoji="1" lang="ja-JP" altLang="en-US" sz="1000" b="1">
            <a:latin typeface="ＭＳ Ｐゴシック"/>
          </a:endParaRPr>
        </a:p>
      </xdr:txBody>
    </xdr:sp>
    <xdr:clientData/>
  </xdr:oneCellAnchor>
  <xdr:twoCellAnchor>
    <xdr:from>
      <xdr:col>32</xdr:col>
      <xdr:colOff>98425</xdr:colOff>
      <xdr:row>51</xdr:row>
      <xdr:rowOff>72058</xdr:rowOff>
    </xdr:from>
    <xdr:to>
      <xdr:col>32</xdr:col>
      <xdr:colOff>276225</xdr:colOff>
      <xdr:row>51</xdr:row>
      <xdr:rowOff>72058</xdr:rowOff>
    </xdr:to>
    <xdr:cxnSp macro="">
      <xdr:nvCxnSpPr>
        <xdr:cNvPr id="767" name="直線コネクタ 766"/>
        <xdr:cNvCxnSpPr/>
      </xdr:nvCxnSpPr>
      <xdr:spPr>
        <a:xfrm>
          <a:off x="22072600" y="881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54707</xdr:rowOff>
    </xdr:from>
    <xdr:to>
      <xdr:col>32</xdr:col>
      <xdr:colOff>187325</xdr:colOff>
      <xdr:row>56</xdr:row>
      <xdr:rowOff>129710</xdr:rowOff>
    </xdr:to>
    <xdr:cxnSp macro="">
      <xdr:nvCxnSpPr>
        <xdr:cNvPr id="768" name="直線コネクタ 767"/>
        <xdr:cNvCxnSpPr/>
      </xdr:nvCxnSpPr>
      <xdr:spPr>
        <a:xfrm>
          <a:off x="21323300" y="9655907"/>
          <a:ext cx="838200" cy="75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115698</xdr:rowOff>
    </xdr:from>
    <xdr:ext cx="469744" cy="259045"/>
    <xdr:sp macro="" textlink="">
      <xdr:nvSpPr>
        <xdr:cNvPr id="769" name="貸付金平均値テキスト"/>
        <xdr:cNvSpPr txBox="1"/>
      </xdr:nvSpPr>
      <xdr:spPr>
        <a:xfrm>
          <a:off x="22212300" y="9888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137271</xdr:rowOff>
    </xdr:from>
    <xdr:to>
      <xdr:col>32</xdr:col>
      <xdr:colOff>238125</xdr:colOff>
      <xdr:row>58</xdr:row>
      <xdr:rowOff>67421</xdr:rowOff>
    </xdr:to>
    <xdr:sp macro="" textlink="">
      <xdr:nvSpPr>
        <xdr:cNvPr id="770" name="フローチャート : 判断 769"/>
        <xdr:cNvSpPr/>
      </xdr:nvSpPr>
      <xdr:spPr>
        <a:xfrm>
          <a:off x="22110700" y="990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54707</xdr:rowOff>
    </xdr:from>
    <xdr:to>
      <xdr:col>31</xdr:col>
      <xdr:colOff>34925</xdr:colOff>
      <xdr:row>56</xdr:row>
      <xdr:rowOff>167429</xdr:rowOff>
    </xdr:to>
    <xdr:cxnSp macro="">
      <xdr:nvCxnSpPr>
        <xdr:cNvPr id="771" name="直線コネクタ 770"/>
        <xdr:cNvCxnSpPr/>
      </xdr:nvCxnSpPr>
      <xdr:spPr>
        <a:xfrm flipV="1">
          <a:off x="20434300" y="9655907"/>
          <a:ext cx="889000" cy="11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125042</xdr:rowOff>
    </xdr:from>
    <xdr:to>
      <xdr:col>31</xdr:col>
      <xdr:colOff>85725</xdr:colOff>
      <xdr:row>58</xdr:row>
      <xdr:rowOff>55192</xdr:rowOff>
    </xdr:to>
    <xdr:sp macro="" textlink="">
      <xdr:nvSpPr>
        <xdr:cNvPr id="772" name="フローチャート : 判断 771"/>
        <xdr:cNvSpPr/>
      </xdr:nvSpPr>
      <xdr:spPr>
        <a:xfrm>
          <a:off x="212725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46319</xdr:rowOff>
    </xdr:from>
    <xdr:ext cx="469744" cy="259045"/>
    <xdr:sp macro="" textlink="">
      <xdr:nvSpPr>
        <xdr:cNvPr id="773" name="テキスト ボックス 772"/>
        <xdr:cNvSpPr txBox="1"/>
      </xdr:nvSpPr>
      <xdr:spPr>
        <a:xfrm>
          <a:off x="21088427" y="9990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167429</xdr:rowOff>
    </xdr:from>
    <xdr:to>
      <xdr:col>29</xdr:col>
      <xdr:colOff>517525</xdr:colOff>
      <xdr:row>57</xdr:row>
      <xdr:rowOff>163</xdr:rowOff>
    </xdr:to>
    <xdr:cxnSp macro="">
      <xdr:nvCxnSpPr>
        <xdr:cNvPr id="774" name="直線コネクタ 773"/>
        <xdr:cNvCxnSpPr/>
      </xdr:nvCxnSpPr>
      <xdr:spPr>
        <a:xfrm flipV="1">
          <a:off x="19545300" y="9768629"/>
          <a:ext cx="889000" cy="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139260</xdr:rowOff>
    </xdr:from>
    <xdr:to>
      <xdr:col>29</xdr:col>
      <xdr:colOff>568325</xdr:colOff>
      <xdr:row>58</xdr:row>
      <xdr:rowOff>69410</xdr:rowOff>
    </xdr:to>
    <xdr:sp macro="" textlink="">
      <xdr:nvSpPr>
        <xdr:cNvPr id="775" name="フローチャート : 判断 774"/>
        <xdr:cNvSpPr/>
      </xdr:nvSpPr>
      <xdr:spPr>
        <a:xfrm>
          <a:off x="20383500" y="991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60537</xdr:rowOff>
    </xdr:from>
    <xdr:ext cx="469744" cy="259045"/>
    <xdr:sp macro="" textlink="">
      <xdr:nvSpPr>
        <xdr:cNvPr id="776" name="テキスト ボックス 775"/>
        <xdr:cNvSpPr txBox="1"/>
      </xdr:nvSpPr>
      <xdr:spPr>
        <a:xfrm>
          <a:off x="20199427" y="1000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163</xdr:rowOff>
    </xdr:from>
    <xdr:to>
      <xdr:col>28</xdr:col>
      <xdr:colOff>314325</xdr:colOff>
      <xdr:row>57</xdr:row>
      <xdr:rowOff>5512</xdr:rowOff>
    </xdr:to>
    <xdr:cxnSp macro="">
      <xdr:nvCxnSpPr>
        <xdr:cNvPr id="777" name="直線コネクタ 776"/>
        <xdr:cNvCxnSpPr/>
      </xdr:nvCxnSpPr>
      <xdr:spPr>
        <a:xfrm flipV="1">
          <a:off x="18656300" y="9772813"/>
          <a:ext cx="889000" cy="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130642</xdr:rowOff>
    </xdr:from>
    <xdr:to>
      <xdr:col>28</xdr:col>
      <xdr:colOff>365125</xdr:colOff>
      <xdr:row>58</xdr:row>
      <xdr:rowOff>60792</xdr:rowOff>
    </xdr:to>
    <xdr:sp macro="" textlink="">
      <xdr:nvSpPr>
        <xdr:cNvPr id="778" name="フローチャート : 判断 777"/>
        <xdr:cNvSpPr/>
      </xdr:nvSpPr>
      <xdr:spPr>
        <a:xfrm>
          <a:off x="19494500" y="990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51919</xdr:rowOff>
    </xdr:from>
    <xdr:ext cx="469744" cy="259045"/>
    <xdr:sp macro="" textlink="">
      <xdr:nvSpPr>
        <xdr:cNvPr id="779" name="テキスト ボックス 778"/>
        <xdr:cNvSpPr txBox="1"/>
      </xdr:nvSpPr>
      <xdr:spPr>
        <a:xfrm>
          <a:off x="19310427" y="999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127350</xdr:rowOff>
    </xdr:from>
    <xdr:to>
      <xdr:col>27</xdr:col>
      <xdr:colOff>161925</xdr:colOff>
      <xdr:row>58</xdr:row>
      <xdr:rowOff>57500</xdr:rowOff>
    </xdr:to>
    <xdr:sp macro="" textlink="">
      <xdr:nvSpPr>
        <xdr:cNvPr id="780" name="フローチャート : 判断 779"/>
        <xdr:cNvSpPr/>
      </xdr:nvSpPr>
      <xdr:spPr>
        <a:xfrm>
          <a:off x="18605500" y="990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48627</xdr:rowOff>
    </xdr:from>
    <xdr:ext cx="469744" cy="259045"/>
    <xdr:sp macro="" textlink="">
      <xdr:nvSpPr>
        <xdr:cNvPr id="781" name="テキスト ボックス 780"/>
        <xdr:cNvSpPr txBox="1"/>
      </xdr:nvSpPr>
      <xdr:spPr>
        <a:xfrm>
          <a:off x="18421427" y="999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2" name="テキスト ボックス 78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3" name="テキスト ボックス 78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4" name="テキスト ボックス 78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5" name="テキスト ボックス 78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6" name="テキスト ボックス 78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56</xdr:row>
      <xdr:rowOff>78910</xdr:rowOff>
    </xdr:from>
    <xdr:to>
      <xdr:col>32</xdr:col>
      <xdr:colOff>238125</xdr:colOff>
      <xdr:row>57</xdr:row>
      <xdr:rowOff>9060</xdr:rowOff>
    </xdr:to>
    <xdr:sp macro="" textlink="">
      <xdr:nvSpPr>
        <xdr:cNvPr id="787" name="円/楕円 786"/>
        <xdr:cNvSpPr/>
      </xdr:nvSpPr>
      <xdr:spPr>
        <a:xfrm>
          <a:off x="22110700" y="968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101787</xdr:rowOff>
    </xdr:from>
    <xdr:ext cx="534377" cy="259045"/>
    <xdr:sp macro="" textlink="">
      <xdr:nvSpPr>
        <xdr:cNvPr id="788" name="貸付金該当値テキスト"/>
        <xdr:cNvSpPr txBox="1"/>
      </xdr:nvSpPr>
      <xdr:spPr>
        <a:xfrm>
          <a:off x="22212300" y="9531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15,437</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3907</xdr:rowOff>
    </xdr:from>
    <xdr:to>
      <xdr:col>31</xdr:col>
      <xdr:colOff>85725</xdr:colOff>
      <xdr:row>56</xdr:row>
      <xdr:rowOff>105507</xdr:rowOff>
    </xdr:to>
    <xdr:sp macro="" textlink="">
      <xdr:nvSpPr>
        <xdr:cNvPr id="789" name="円/楕円 788"/>
        <xdr:cNvSpPr/>
      </xdr:nvSpPr>
      <xdr:spPr>
        <a:xfrm>
          <a:off x="21272500" y="960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122034</xdr:rowOff>
    </xdr:from>
    <xdr:ext cx="534377" cy="259045"/>
    <xdr:sp macro="" textlink="">
      <xdr:nvSpPr>
        <xdr:cNvPr id="790" name="テキスト ボックス 789"/>
        <xdr:cNvSpPr txBox="1"/>
      </xdr:nvSpPr>
      <xdr:spPr>
        <a:xfrm>
          <a:off x="21056111" y="938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18,718</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116629</xdr:rowOff>
    </xdr:from>
    <xdr:to>
      <xdr:col>29</xdr:col>
      <xdr:colOff>568325</xdr:colOff>
      <xdr:row>57</xdr:row>
      <xdr:rowOff>46779</xdr:rowOff>
    </xdr:to>
    <xdr:sp macro="" textlink="">
      <xdr:nvSpPr>
        <xdr:cNvPr id="791" name="円/楕円 790"/>
        <xdr:cNvSpPr/>
      </xdr:nvSpPr>
      <xdr:spPr>
        <a:xfrm>
          <a:off x="20383500" y="971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55</xdr:row>
      <xdr:rowOff>63306</xdr:rowOff>
    </xdr:from>
    <xdr:ext cx="534377" cy="259045"/>
    <xdr:sp macro="" textlink="">
      <xdr:nvSpPr>
        <xdr:cNvPr id="792" name="テキスト ボックス 791"/>
        <xdr:cNvSpPr txBox="1"/>
      </xdr:nvSpPr>
      <xdr:spPr>
        <a:xfrm>
          <a:off x="20167111" y="949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13,787</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120813</xdr:rowOff>
    </xdr:from>
    <xdr:to>
      <xdr:col>28</xdr:col>
      <xdr:colOff>365125</xdr:colOff>
      <xdr:row>57</xdr:row>
      <xdr:rowOff>50963</xdr:rowOff>
    </xdr:to>
    <xdr:sp macro="" textlink="">
      <xdr:nvSpPr>
        <xdr:cNvPr id="793" name="円/楕円 792"/>
        <xdr:cNvSpPr/>
      </xdr:nvSpPr>
      <xdr:spPr>
        <a:xfrm>
          <a:off x="19494500" y="972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67490</xdr:rowOff>
    </xdr:from>
    <xdr:ext cx="534377" cy="259045"/>
    <xdr:sp macro="" textlink="">
      <xdr:nvSpPr>
        <xdr:cNvPr id="794" name="テキスト ボックス 793"/>
        <xdr:cNvSpPr txBox="1"/>
      </xdr:nvSpPr>
      <xdr:spPr>
        <a:xfrm>
          <a:off x="19278111" y="9497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13,604</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126162</xdr:rowOff>
    </xdr:from>
    <xdr:to>
      <xdr:col>27</xdr:col>
      <xdr:colOff>161925</xdr:colOff>
      <xdr:row>57</xdr:row>
      <xdr:rowOff>56312</xdr:rowOff>
    </xdr:to>
    <xdr:sp macro="" textlink="">
      <xdr:nvSpPr>
        <xdr:cNvPr id="795" name="円/楕円 794"/>
        <xdr:cNvSpPr/>
      </xdr:nvSpPr>
      <xdr:spPr>
        <a:xfrm>
          <a:off x="18605500" y="972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72839</xdr:rowOff>
    </xdr:from>
    <xdr:ext cx="534377" cy="259045"/>
    <xdr:sp macro="" textlink="">
      <xdr:nvSpPr>
        <xdr:cNvPr id="796" name="テキスト ボックス 795"/>
        <xdr:cNvSpPr txBox="1"/>
      </xdr:nvSpPr>
      <xdr:spPr>
        <a:xfrm>
          <a:off x="18389111" y="950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13,370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7" name="正方形/長方形 79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8" name="正方形/長方形 79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9" name="正方形/長方形 79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45/107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0" name="正方形/長方形 79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1" name="正方形/長方形 80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2" name="正方形/長方形 80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3" name="正方形/長方形 80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45,698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4" name="正方形/長方形 80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5" name="テキスト ボックス 80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6" name="直線コネクタ 80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139700</xdr:rowOff>
    </xdr:from>
    <xdr:to>
      <xdr:col>33</xdr:col>
      <xdr:colOff>314325</xdr:colOff>
      <xdr:row>79</xdr:row>
      <xdr:rowOff>139700</xdr:rowOff>
    </xdr:to>
    <xdr:cxnSp macro="">
      <xdr:nvCxnSpPr>
        <xdr:cNvPr id="807" name="直線コネクタ 806"/>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168927</xdr:rowOff>
    </xdr:from>
    <xdr:ext cx="248786" cy="259045"/>
    <xdr:sp macro="" textlink="">
      <xdr:nvSpPr>
        <xdr:cNvPr id="808" name="テキスト ボックス 807"/>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25400</xdr:rowOff>
    </xdr:from>
    <xdr:to>
      <xdr:col>33</xdr:col>
      <xdr:colOff>314325</xdr:colOff>
      <xdr:row>78</xdr:row>
      <xdr:rowOff>25400</xdr:rowOff>
    </xdr:to>
    <xdr:cxnSp macro="">
      <xdr:nvCxnSpPr>
        <xdr:cNvPr id="809" name="直線コネクタ 808"/>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54627</xdr:rowOff>
    </xdr:from>
    <xdr:ext cx="531299" cy="259045"/>
    <xdr:sp macro="" textlink="">
      <xdr:nvSpPr>
        <xdr:cNvPr id="810" name="テキスト ボックス 809"/>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76</xdr:row>
      <xdr:rowOff>82550</xdr:rowOff>
    </xdr:from>
    <xdr:to>
      <xdr:col>33</xdr:col>
      <xdr:colOff>314325</xdr:colOff>
      <xdr:row>76</xdr:row>
      <xdr:rowOff>82550</xdr:rowOff>
    </xdr:to>
    <xdr:cxnSp macro="">
      <xdr:nvCxnSpPr>
        <xdr:cNvPr id="811" name="直線コネクタ 810"/>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111777</xdr:rowOff>
    </xdr:from>
    <xdr:ext cx="531299" cy="259045"/>
    <xdr:sp macro="" textlink="">
      <xdr:nvSpPr>
        <xdr:cNvPr id="812" name="テキスト ボックス 811"/>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25400</xdr:rowOff>
    </xdr:from>
    <xdr:to>
      <xdr:col>33</xdr:col>
      <xdr:colOff>314325</xdr:colOff>
      <xdr:row>73</xdr:row>
      <xdr:rowOff>25400</xdr:rowOff>
    </xdr:to>
    <xdr:cxnSp macro="">
      <xdr:nvCxnSpPr>
        <xdr:cNvPr id="815" name="直線コネクタ 814"/>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54627</xdr:rowOff>
    </xdr:from>
    <xdr:ext cx="595419" cy="259045"/>
    <xdr:sp macro="" textlink="">
      <xdr:nvSpPr>
        <xdr:cNvPr id="816" name="テキスト ボックス 815"/>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82550</xdr:rowOff>
    </xdr:from>
    <xdr:to>
      <xdr:col>33</xdr:col>
      <xdr:colOff>314325</xdr:colOff>
      <xdr:row>71</xdr:row>
      <xdr:rowOff>82550</xdr:rowOff>
    </xdr:to>
    <xdr:cxnSp macro="">
      <xdr:nvCxnSpPr>
        <xdr:cNvPr id="817" name="直線コネクタ 816"/>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70</xdr:row>
      <xdr:rowOff>111777</xdr:rowOff>
    </xdr:from>
    <xdr:ext cx="595419" cy="259045"/>
    <xdr:sp macro="" textlink="">
      <xdr:nvSpPr>
        <xdr:cNvPr id="818" name="テキスト ボックス 817"/>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69</xdr:row>
      <xdr:rowOff>139700</xdr:rowOff>
    </xdr:from>
    <xdr:to>
      <xdr:col>33</xdr:col>
      <xdr:colOff>314325</xdr:colOff>
      <xdr:row>69</xdr:row>
      <xdr:rowOff>139700</xdr:rowOff>
    </xdr:to>
    <xdr:cxnSp macro="">
      <xdr:nvCxnSpPr>
        <xdr:cNvPr id="819" name="直線コネクタ 818"/>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68</xdr:row>
      <xdr:rowOff>168927</xdr:rowOff>
    </xdr:from>
    <xdr:ext cx="595419" cy="259045"/>
    <xdr:sp macro="" textlink="">
      <xdr:nvSpPr>
        <xdr:cNvPr id="820" name="テキスト ボックス 819"/>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130984</xdr:rowOff>
    </xdr:from>
    <xdr:to>
      <xdr:col>32</xdr:col>
      <xdr:colOff>186689</xdr:colOff>
      <xdr:row>79</xdr:row>
      <xdr:rowOff>10255</xdr:rowOff>
    </xdr:to>
    <xdr:cxnSp macro="">
      <xdr:nvCxnSpPr>
        <xdr:cNvPr id="824" name="直線コネクタ 823"/>
        <xdr:cNvCxnSpPr/>
      </xdr:nvCxnSpPr>
      <xdr:spPr>
        <a:xfrm flipV="1">
          <a:off x="22159595" y="12132484"/>
          <a:ext cx="1269" cy="1422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14082</xdr:rowOff>
    </xdr:from>
    <xdr:ext cx="534377" cy="259045"/>
    <xdr:sp macro="" textlink="">
      <xdr:nvSpPr>
        <xdr:cNvPr id="825" name="繰出金最小値テキスト"/>
        <xdr:cNvSpPr txBox="1"/>
      </xdr:nvSpPr>
      <xdr:spPr>
        <a:xfrm>
          <a:off x="22212300" y="1355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13,590</a:t>
          </a:r>
          <a:endParaRPr kumimoji="1" lang="ja-JP" altLang="en-US" sz="1000" b="1">
            <a:latin typeface="ＭＳ Ｐゴシック"/>
          </a:endParaRPr>
        </a:p>
      </xdr:txBody>
    </xdr:sp>
    <xdr:clientData/>
  </xdr:oneCellAnchor>
  <xdr:twoCellAnchor>
    <xdr:from>
      <xdr:col>32</xdr:col>
      <xdr:colOff>98425</xdr:colOff>
      <xdr:row>79</xdr:row>
      <xdr:rowOff>10255</xdr:rowOff>
    </xdr:from>
    <xdr:to>
      <xdr:col>32</xdr:col>
      <xdr:colOff>276225</xdr:colOff>
      <xdr:row>79</xdr:row>
      <xdr:rowOff>10255</xdr:rowOff>
    </xdr:to>
    <xdr:cxnSp macro="">
      <xdr:nvCxnSpPr>
        <xdr:cNvPr id="826" name="直線コネクタ 825"/>
        <xdr:cNvCxnSpPr/>
      </xdr:nvCxnSpPr>
      <xdr:spPr>
        <a:xfrm>
          <a:off x="22072600" y="1355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77661</xdr:rowOff>
    </xdr:from>
    <xdr:ext cx="599010" cy="259045"/>
    <xdr:sp macro="" textlink="">
      <xdr:nvSpPr>
        <xdr:cNvPr id="827" name="繰出金最大値テキスト"/>
        <xdr:cNvSpPr txBox="1"/>
      </xdr:nvSpPr>
      <xdr:spPr>
        <a:xfrm>
          <a:off x="22212300" y="1190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162,915</a:t>
          </a:r>
          <a:endParaRPr kumimoji="1" lang="ja-JP" altLang="en-US" sz="1000" b="1">
            <a:latin typeface="ＭＳ Ｐゴシック"/>
          </a:endParaRPr>
        </a:p>
      </xdr:txBody>
    </xdr:sp>
    <xdr:clientData/>
  </xdr:oneCellAnchor>
  <xdr:twoCellAnchor>
    <xdr:from>
      <xdr:col>32</xdr:col>
      <xdr:colOff>98425</xdr:colOff>
      <xdr:row>70</xdr:row>
      <xdr:rowOff>130984</xdr:rowOff>
    </xdr:from>
    <xdr:to>
      <xdr:col>32</xdr:col>
      <xdr:colOff>276225</xdr:colOff>
      <xdr:row>70</xdr:row>
      <xdr:rowOff>130984</xdr:rowOff>
    </xdr:to>
    <xdr:cxnSp macro="">
      <xdr:nvCxnSpPr>
        <xdr:cNvPr id="828" name="直線コネクタ 827"/>
        <xdr:cNvCxnSpPr/>
      </xdr:nvCxnSpPr>
      <xdr:spPr>
        <a:xfrm>
          <a:off x="22072600" y="12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41231</xdr:rowOff>
    </xdr:from>
    <xdr:to>
      <xdr:col>32</xdr:col>
      <xdr:colOff>187325</xdr:colOff>
      <xdr:row>75</xdr:row>
      <xdr:rowOff>66805</xdr:rowOff>
    </xdr:to>
    <xdr:cxnSp macro="">
      <xdr:nvCxnSpPr>
        <xdr:cNvPr id="829" name="直線コネクタ 828"/>
        <xdr:cNvCxnSpPr/>
      </xdr:nvCxnSpPr>
      <xdr:spPr>
        <a:xfrm flipV="1">
          <a:off x="21323300" y="12899981"/>
          <a:ext cx="838200" cy="25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158357</xdr:rowOff>
    </xdr:from>
    <xdr:ext cx="534377" cy="259045"/>
    <xdr:sp macro="" textlink="">
      <xdr:nvSpPr>
        <xdr:cNvPr id="830" name="繰出金平均値テキスト"/>
        <xdr:cNvSpPr txBox="1"/>
      </xdr:nvSpPr>
      <xdr:spPr>
        <a:xfrm>
          <a:off x="22212300" y="12845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8480</xdr:rowOff>
    </xdr:from>
    <xdr:to>
      <xdr:col>32</xdr:col>
      <xdr:colOff>238125</xdr:colOff>
      <xdr:row>75</xdr:row>
      <xdr:rowOff>110080</xdr:rowOff>
    </xdr:to>
    <xdr:sp macro="" textlink="">
      <xdr:nvSpPr>
        <xdr:cNvPr id="831" name="フローチャート : 判断 830"/>
        <xdr:cNvSpPr/>
      </xdr:nvSpPr>
      <xdr:spPr>
        <a:xfrm>
          <a:off x="221107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66805</xdr:rowOff>
    </xdr:from>
    <xdr:to>
      <xdr:col>31</xdr:col>
      <xdr:colOff>34925</xdr:colOff>
      <xdr:row>75</xdr:row>
      <xdr:rowOff>127022</xdr:rowOff>
    </xdr:to>
    <xdr:cxnSp macro="">
      <xdr:nvCxnSpPr>
        <xdr:cNvPr id="832" name="直線コネクタ 831"/>
        <xdr:cNvCxnSpPr/>
      </xdr:nvCxnSpPr>
      <xdr:spPr>
        <a:xfrm flipV="1">
          <a:off x="20434300" y="12925555"/>
          <a:ext cx="889000" cy="6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4146</xdr:rowOff>
    </xdr:from>
    <xdr:to>
      <xdr:col>31</xdr:col>
      <xdr:colOff>85725</xdr:colOff>
      <xdr:row>75</xdr:row>
      <xdr:rowOff>105746</xdr:rowOff>
    </xdr:to>
    <xdr:sp macro="" textlink="">
      <xdr:nvSpPr>
        <xdr:cNvPr id="833" name="フローチャート : 判断 832"/>
        <xdr:cNvSpPr/>
      </xdr:nvSpPr>
      <xdr:spPr>
        <a:xfrm>
          <a:off x="21272500" y="1286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122273</xdr:rowOff>
    </xdr:from>
    <xdr:ext cx="534377" cy="259045"/>
    <xdr:sp macro="" textlink="">
      <xdr:nvSpPr>
        <xdr:cNvPr id="834" name="テキスト ボックス 833"/>
        <xdr:cNvSpPr txBox="1"/>
      </xdr:nvSpPr>
      <xdr:spPr>
        <a:xfrm>
          <a:off x="21056111" y="1263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127022</xdr:rowOff>
    </xdr:from>
    <xdr:to>
      <xdr:col>29</xdr:col>
      <xdr:colOff>517525</xdr:colOff>
      <xdr:row>75</xdr:row>
      <xdr:rowOff>149101</xdr:rowOff>
    </xdr:to>
    <xdr:cxnSp macro="">
      <xdr:nvCxnSpPr>
        <xdr:cNvPr id="835" name="直線コネクタ 834"/>
        <xdr:cNvCxnSpPr/>
      </xdr:nvCxnSpPr>
      <xdr:spPr>
        <a:xfrm flipV="1">
          <a:off x="19545300" y="12985772"/>
          <a:ext cx="889000" cy="2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26968</xdr:rowOff>
    </xdr:from>
    <xdr:to>
      <xdr:col>29</xdr:col>
      <xdr:colOff>568325</xdr:colOff>
      <xdr:row>75</xdr:row>
      <xdr:rowOff>128568</xdr:rowOff>
    </xdr:to>
    <xdr:sp macro="" textlink="">
      <xdr:nvSpPr>
        <xdr:cNvPr id="836" name="フローチャート : 判断 835"/>
        <xdr:cNvSpPr/>
      </xdr:nvSpPr>
      <xdr:spPr>
        <a:xfrm>
          <a:off x="20383500" y="12885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145095</xdr:rowOff>
    </xdr:from>
    <xdr:ext cx="534377" cy="259045"/>
    <xdr:sp macro="" textlink="">
      <xdr:nvSpPr>
        <xdr:cNvPr id="837" name="テキスト ボックス 836"/>
        <xdr:cNvSpPr txBox="1"/>
      </xdr:nvSpPr>
      <xdr:spPr>
        <a:xfrm>
          <a:off x="20167111" y="1266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149101</xdr:rowOff>
    </xdr:from>
    <xdr:to>
      <xdr:col>28</xdr:col>
      <xdr:colOff>314325</xdr:colOff>
      <xdr:row>75</xdr:row>
      <xdr:rowOff>149653</xdr:rowOff>
    </xdr:to>
    <xdr:cxnSp macro="">
      <xdr:nvCxnSpPr>
        <xdr:cNvPr id="838" name="直線コネクタ 837"/>
        <xdr:cNvCxnSpPr/>
      </xdr:nvCxnSpPr>
      <xdr:spPr>
        <a:xfrm flipV="1">
          <a:off x="18656300" y="13007851"/>
          <a:ext cx="889000" cy="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48257</xdr:rowOff>
    </xdr:from>
    <xdr:to>
      <xdr:col>28</xdr:col>
      <xdr:colOff>365125</xdr:colOff>
      <xdr:row>75</xdr:row>
      <xdr:rowOff>149858</xdr:rowOff>
    </xdr:to>
    <xdr:sp macro="" textlink="">
      <xdr:nvSpPr>
        <xdr:cNvPr id="839" name="フローチャート : 判断 838"/>
        <xdr:cNvSpPr/>
      </xdr:nvSpPr>
      <xdr:spPr>
        <a:xfrm>
          <a:off x="19494500" y="129070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166384</xdr:rowOff>
    </xdr:from>
    <xdr:ext cx="534377" cy="259045"/>
    <xdr:sp macro="" textlink="">
      <xdr:nvSpPr>
        <xdr:cNvPr id="840" name="テキスト ボックス 839"/>
        <xdr:cNvSpPr txBox="1"/>
      </xdr:nvSpPr>
      <xdr:spPr>
        <a:xfrm>
          <a:off x="19278111" y="1268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64878</xdr:rowOff>
    </xdr:from>
    <xdr:to>
      <xdr:col>27</xdr:col>
      <xdr:colOff>161925</xdr:colOff>
      <xdr:row>75</xdr:row>
      <xdr:rowOff>166478</xdr:rowOff>
    </xdr:to>
    <xdr:sp macro="" textlink="">
      <xdr:nvSpPr>
        <xdr:cNvPr id="841" name="フローチャート : 判断 840"/>
        <xdr:cNvSpPr/>
      </xdr:nvSpPr>
      <xdr:spPr>
        <a:xfrm>
          <a:off x="18605500" y="1292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11555</xdr:rowOff>
    </xdr:from>
    <xdr:ext cx="534377" cy="259045"/>
    <xdr:sp macro="" textlink="">
      <xdr:nvSpPr>
        <xdr:cNvPr id="842" name="テキスト ボックス 841"/>
        <xdr:cNvSpPr txBox="1"/>
      </xdr:nvSpPr>
      <xdr:spPr>
        <a:xfrm>
          <a:off x="18389111" y="12698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74,522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161881</xdr:rowOff>
    </xdr:from>
    <xdr:to>
      <xdr:col>32</xdr:col>
      <xdr:colOff>238125</xdr:colOff>
      <xdr:row>75</xdr:row>
      <xdr:rowOff>92031</xdr:rowOff>
    </xdr:to>
    <xdr:sp macro="" textlink="">
      <xdr:nvSpPr>
        <xdr:cNvPr id="848" name="円/楕円 847"/>
        <xdr:cNvSpPr/>
      </xdr:nvSpPr>
      <xdr:spPr>
        <a:xfrm>
          <a:off x="22110700" y="1284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13308</xdr:rowOff>
    </xdr:from>
    <xdr:ext cx="534377" cy="259045"/>
    <xdr:sp macro="" textlink="">
      <xdr:nvSpPr>
        <xdr:cNvPr id="849" name="繰出金該当値テキスト"/>
        <xdr:cNvSpPr txBox="1"/>
      </xdr:nvSpPr>
      <xdr:spPr>
        <a:xfrm>
          <a:off x="22212300" y="1270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82,338</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16005</xdr:rowOff>
    </xdr:from>
    <xdr:to>
      <xdr:col>31</xdr:col>
      <xdr:colOff>85725</xdr:colOff>
      <xdr:row>75</xdr:row>
      <xdr:rowOff>117605</xdr:rowOff>
    </xdr:to>
    <xdr:sp macro="" textlink="">
      <xdr:nvSpPr>
        <xdr:cNvPr id="850" name="円/楕円 849"/>
        <xdr:cNvSpPr/>
      </xdr:nvSpPr>
      <xdr:spPr>
        <a:xfrm>
          <a:off x="21272500" y="1287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108732</xdr:rowOff>
    </xdr:from>
    <xdr:ext cx="534377" cy="259045"/>
    <xdr:sp macro="" textlink="">
      <xdr:nvSpPr>
        <xdr:cNvPr id="851" name="テキスト ボックス 850"/>
        <xdr:cNvSpPr txBox="1"/>
      </xdr:nvSpPr>
      <xdr:spPr>
        <a:xfrm>
          <a:off x="21056111" y="12967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79,653</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76222</xdr:rowOff>
    </xdr:from>
    <xdr:to>
      <xdr:col>29</xdr:col>
      <xdr:colOff>568325</xdr:colOff>
      <xdr:row>76</xdr:row>
      <xdr:rowOff>6372</xdr:rowOff>
    </xdr:to>
    <xdr:sp macro="" textlink="">
      <xdr:nvSpPr>
        <xdr:cNvPr id="852" name="円/楕円 851"/>
        <xdr:cNvSpPr/>
      </xdr:nvSpPr>
      <xdr:spPr>
        <a:xfrm>
          <a:off x="20383500" y="1293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168949</xdr:rowOff>
    </xdr:from>
    <xdr:ext cx="534377" cy="259045"/>
    <xdr:sp macro="" textlink="">
      <xdr:nvSpPr>
        <xdr:cNvPr id="853" name="テキスト ボックス 852"/>
        <xdr:cNvSpPr txBox="1"/>
      </xdr:nvSpPr>
      <xdr:spPr>
        <a:xfrm>
          <a:off x="20167111" y="1302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73,331</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98301</xdr:rowOff>
    </xdr:from>
    <xdr:to>
      <xdr:col>28</xdr:col>
      <xdr:colOff>365125</xdr:colOff>
      <xdr:row>76</xdr:row>
      <xdr:rowOff>28451</xdr:rowOff>
    </xdr:to>
    <xdr:sp macro="" textlink="">
      <xdr:nvSpPr>
        <xdr:cNvPr id="854" name="円/楕円 853"/>
        <xdr:cNvSpPr/>
      </xdr:nvSpPr>
      <xdr:spPr>
        <a:xfrm>
          <a:off x="19494500" y="1295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19578</xdr:rowOff>
    </xdr:from>
    <xdr:ext cx="534377" cy="259045"/>
    <xdr:sp macro="" textlink="">
      <xdr:nvSpPr>
        <xdr:cNvPr id="855" name="テキスト ボックス 854"/>
        <xdr:cNvSpPr txBox="1"/>
      </xdr:nvSpPr>
      <xdr:spPr>
        <a:xfrm>
          <a:off x="19278111" y="1304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71,013</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98854</xdr:rowOff>
    </xdr:from>
    <xdr:to>
      <xdr:col>27</xdr:col>
      <xdr:colOff>161925</xdr:colOff>
      <xdr:row>76</xdr:row>
      <xdr:rowOff>29003</xdr:rowOff>
    </xdr:to>
    <xdr:sp macro="" textlink="">
      <xdr:nvSpPr>
        <xdr:cNvPr id="856" name="円/楕円 855"/>
        <xdr:cNvSpPr/>
      </xdr:nvSpPr>
      <xdr:spPr>
        <a:xfrm>
          <a:off x="18605500" y="1295760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20130</xdr:rowOff>
    </xdr:from>
    <xdr:ext cx="534377" cy="259045"/>
    <xdr:sp macro="" textlink="">
      <xdr:nvSpPr>
        <xdr:cNvPr id="857" name="テキスト ボックス 856"/>
        <xdr:cNvSpPr txBox="1"/>
      </xdr:nvSpPr>
      <xdr:spPr>
        <a:xfrm>
          <a:off x="18389111" y="1305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70,955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歳出決算総額は、住民一人当たり</a:t>
          </a:r>
          <a:r>
            <a:rPr lang="en-US" altLang="ja-JP" sz="1100" b="0" i="0" baseline="0">
              <a:solidFill>
                <a:schemeClr val="dk1"/>
              </a:solidFill>
              <a:effectLst/>
              <a:latin typeface="+mn-lt"/>
              <a:ea typeface="+mn-ea"/>
              <a:cs typeface="+mn-cs"/>
            </a:rPr>
            <a:t>1,013,707</a:t>
          </a:r>
          <a:r>
            <a:rPr lang="ja-JP" altLang="ja-JP" sz="1100" b="0" i="0" baseline="0">
              <a:solidFill>
                <a:schemeClr val="dk1"/>
              </a:solidFill>
              <a:effectLst/>
              <a:latin typeface="+mn-lt"/>
              <a:ea typeface="+mn-ea"/>
              <a:cs typeface="+mn-cs"/>
            </a:rPr>
            <a:t>円となっている。主な構成項目である人件費は、住民一人当たり</a:t>
          </a:r>
          <a:r>
            <a:rPr lang="en-US" altLang="ja-JP" sz="1100" b="0" i="0" baseline="0">
              <a:solidFill>
                <a:schemeClr val="dk1"/>
              </a:solidFill>
              <a:effectLst/>
              <a:latin typeface="+mn-lt"/>
              <a:ea typeface="+mn-ea"/>
              <a:cs typeface="+mn-cs"/>
            </a:rPr>
            <a:t>146,350</a:t>
          </a:r>
          <a:r>
            <a:rPr lang="ja-JP" altLang="ja-JP" sz="1100" b="0" i="0" baseline="0">
              <a:solidFill>
                <a:schemeClr val="dk1"/>
              </a:solidFill>
              <a:effectLst/>
              <a:latin typeface="+mn-lt"/>
              <a:ea typeface="+mn-ea"/>
              <a:cs typeface="+mn-cs"/>
            </a:rPr>
            <a:t>円となっており、平成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年度から</a:t>
          </a:r>
          <a:r>
            <a:rPr lang="en-US" altLang="ja-JP" sz="1100" b="0" i="0" baseline="0">
              <a:solidFill>
                <a:schemeClr val="dk1"/>
              </a:solidFill>
              <a:effectLst/>
              <a:latin typeface="+mn-lt"/>
              <a:ea typeface="+mn-ea"/>
              <a:cs typeface="+mn-cs"/>
            </a:rPr>
            <a:t>143,000</a:t>
          </a:r>
          <a:r>
            <a:rPr lang="ja-JP" altLang="ja-JP" sz="1100" b="0" i="0" baseline="0">
              <a:solidFill>
                <a:schemeClr val="dk1"/>
              </a:solidFill>
              <a:effectLst/>
              <a:latin typeface="+mn-lt"/>
              <a:ea typeface="+mn-ea"/>
              <a:cs typeface="+mn-cs"/>
            </a:rPr>
            <a:t>円程度で推移してきており、類似団体と比較して一人当たりコストが高い状況となっている。</a:t>
          </a:r>
          <a:r>
            <a:rPr kumimoji="1" lang="ja-JP" altLang="ja-JP" sz="1100">
              <a:solidFill>
                <a:schemeClr val="dk1"/>
              </a:solidFill>
              <a:effectLst/>
              <a:latin typeface="+mn-lt"/>
              <a:ea typeface="+mn-ea"/>
              <a:cs typeface="+mn-cs"/>
            </a:rPr>
            <a:t>過去に集中改革プランに定める職員数の目標数値として、早期勧奨退職制度を導入し、あわせて退職者不補充（新規採用の抑制）に取り組んできた結果、平成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年度当初全会計で</a:t>
          </a:r>
          <a:r>
            <a:rPr kumimoji="1" lang="en-US" altLang="ja-JP" sz="1100">
              <a:solidFill>
                <a:schemeClr val="dk1"/>
              </a:solidFill>
              <a:effectLst/>
              <a:latin typeface="+mn-lt"/>
              <a:ea typeface="+mn-ea"/>
              <a:cs typeface="+mn-cs"/>
            </a:rPr>
            <a:t>208</a:t>
          </a:r>
          <a:r>
            <a:rPr kumimoji="1" lang="ja-JP" altLang="ja-JP" sz="1100">
              <a:solidFill>
                <a:schemeClr val="dk1"/>
              </a:solidFill>
              <a:effectLst/>
              <a:latin typeface="+mn-lt"/>
              <a:ea typeface="+mn-ea"/>
              <a:cs typeface="+mn-cs"/>
            </a:rPr>
            <a:t>人の職員が近年は</a:t>
          </a:r>
          <a:r>
            <a:rPr kumimoji="1" lang="en-US" altLang="ja-JP" sz="1100">
              <a:solidFill>
                <a:schemeClr val="dk1"/>
              </a:solidFill>
              <a:effectLst/>
              <a:latin typeface="+mn-lt"/>
              <a:ea typeface="+mn-ea"/>
              <a:cs typeface="+mn-cs"/>
            </a:rPr>
            <a:t>140</a:t>
          </a:r>
          <a:r>
            <a:rPr kumimoji="1" lang="ja-JP" altLang="ja-JP" sz="1100">
              <a:solidFill>
                <a:schemeClr val="dk1"/>
              </a:solidFill>
              <a:effectLst/>
              <a:latin typeface="+mn-lt"/>
              <a:ea typeface="+mn-ea"/>
              <a:cs typeface="+mn-cs"/>
            </a:rPr>
            <a:t>人程度となっている。</a:t>
          </a:r>
          <a:endParaRPr lang="ja-JP" altLang="ja-JP" sz="1400">
            <a:effectLst/>
          </a:endParaRPr>
        </a:p>
        <a:p>
          <a:r>
            <a:rPr lang="ja-JP" altLang="ja-JP" sz="1100" b="0" i="0" baseline="0">
              <a:solidFill>
                <a:schemeClr val="dk1"/>
              </a:solidFill>
              <a:effectLst/>
              <a:latin typeface="+mn-lt"/>
              <a:ea typeface="+mn-ea"/>
              <a:cs typeface="+mn-cs"/>
            </a:rPr>
            <a:t>　普通建設事業費は住民一人当たり</a:t>
          </a:r>
          <a:r>
            <a:rPr lang="en-US" altLang="ja-JP" sz="1100" b="0" i="0" baseline="0">
              <a:solidFill>
                <a:schemeClr val="dk1"/>
              </a:solidFill>
              <a:effectLst/>
              <a:latin typeface="+mn-lt"/>
              <a:ea typeface="+mn-ea"/>
              <a:cs typeface="+mn-cs"/>
            </a:rPr>
            <a:t>278,004</a:t>
          </a:r>
          <a:r>
            <a:rPr lang="ja-JP" altLang="ja-JP" sz="1100" b="0" i="0" baseline="0">
              <a:solidFill>
                <a:schemeClr val="dk1"/>
              </a:solidFill>
              <a:effectLst/>
              <a:latin typeface="+mn-lt"/>
              <a:ea typeface="+mn-ea"/>
              <a:cs typeface="+mn-cs"/>
            </a:rPr>
            <a:t>円となっており、類似団体と比較して一人当たりコストが高い状況となっている。これは、近年の学校給食センター改築事業、役場庁舎耐震改修事業等の増加等によるものであり、前年度決算と比較すると</a:t>
          </a:r>
          <a:r>
            <a:rPr lang="en-US" altLang="ja-JP" sz="1100" b="0" i="0" baseline="0">
              <a:solidFill>
                <a:schemeClr val="dk1"/>
              </a:solidFill>
              <a:effectLst/>
              <a:latin typeface="+mn-lt"/>
              <a:ea typeface="+mn-ea"/>
              <a:cs typeface="+mn-cs"/>
            </a:rPr>
            <a:t>62.3</a:t>
          </a:r>
          <a:r>
            <a:rPr lang="ja-JP" altLang="ja-JP" sz="1100" b="0" i="0" baseline="0">
              <a:solidFill>
                <a:schemeClr val="dk1"/>
              </a:solidFill>
              <a:effectLst/>
              <a:latin typeface="+mn-lt"/>
              <a:ea typeface="+mn-ea"/>
              <a:cs typeface="+mn-cs"/>
            </a:rPr>
            <a:t>％増となっている。このため、公共施設等総合管理計画に基づき、事業の取捨選択を徹底していくことで、事業費の減少を目指すこととしている。 </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北海道池田町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7,135
7,123
371.79
7,469,299
7,232,800
223,557
3,947,451
8,145,150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113.5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13208</xdr:rowOff>
    </xdr:from>
    <xdr:to>
      <xdr:col>6</xdr:col>
      <xdr:colOff>510540</xdr:colOff>
      <xdr:row>38</xdr:row>
      <xdr:rowOff>93345</xdr:rowOff>
    </xdr:to>
    <xdr:cxnSp macro="">
      <xdr:nvCxnSpPr>
        <xdr:cNvPr id="56" name="直線コネクタ 55"/>
        <xdr:cNvCxnSpPr/>
      </xdr:nvCxnSpPr>
      <xdr:spPr>
        <a:xfrm flipV="1">
          <a:off x="4633595" y="5328158"/>
          <a:ext cx="1270" cy="1280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97172</xdr:rowOff>
    </xdr:from>
    <xdr:ext cx="469744" cy="259045"/>
    <xdr:sp macro="" textlink="">
      <xdr:nvSpPr>
        <xdr:cNvPr id="57" name="議会費最小値テキスト"/>
        <xdr:cNvSpPr txBox="1"/>
      </xdr:nvSpPr>
      <xdr:spPr>
        <a:xfrm>
          <a:off x="4686300" y="661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6,965</a:t>
          </a:r>
          <a:endParaRPr kumimoji="1" lang="ja-JP" altLang="en-US" sz="1000" b="1">
            <a:latin typeface="ＭＳ Ｐゴシック"/>
          </a:endParaRPr>
        </a:p>
      </xdr:txBody>
    </xdr:sp>
    <xdr:clientData/>
  </xdr:oneCellAnchor>
  <xdr:twoCellAnchor>
    <xdr:from>
      <xdr:col>6</xdr:col>
      <xdr:colOff>422275</xdr:colOff>
      <xdr:row>38</xdr:row>
      <xdr:rowOff>93345</xdr:rowOff>
    </xdr:from>
    <xdr:to>
      <xdr:col>6</xdr:col>
      <xdr:colOff>600075</xdr:colOff>
      <xdr:row>38</xdr:row>
      <xdr:rowOff>93345</xdr:rowOff>
    </xdr:to>
    <xdr:cxnSp macro="">
      <xdr:nvCxnSpPr>
        <xdr:cNvPr id="58" name="直線コネクタ 57"/>
        <xdr:cNvCxnSpPr/>
      </xdr:nvCxnSpPr>
      <xdr:spPr>
        <a:xfrm>
          <a:off x="4546600" y="660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131335</xdr:rowOff>
    </xdr:from>
    <xdr:ext cx="534377" cy="259045"/>
    <xdr:sp macro="" textlink="">
      <xdr:nvSpPr>
        <xdr:cNvPr id="59" name="議会費最大値テキスト"/>
        <xdr:cNvSpPr txBox="1"/>
      </xdr:nvSpPr>
      <xdr:spPr>
        <a:xfrm>
          <a:off x="4686300" y="510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17,046</a:t>
          </a:r>
          <a:endParaRPr kumimoji="1" lang="ja-JP" altLang="en-US" sz="1000" b="1">
            <a:latin typeface="ＭＳ Ｐゴシック"/>
          </a:endParaRPr>
        </a:p>
      </xdr:txBody>
    </xdr:sp>
    <xdr:clientData/>
  </xdr:oneCellAnchor>
  <xdr:twoCellAnchor>
    <xdr:from>
      <xdr:col>6</xdr:col>
      <xdr:colOff>422275</xdr:colOff>
      <xdr:row>31</xdr:row>
      <xdr:rowOff>13208</xdr:rowOff>
    </xdr:from>
    <xdr:to>
      <xdr:col>6</xdr:col>
      <xdr:colOff>600075</xdr:colOff>
      <xdr:row>31</xdr:row>
      <xdr:rowOff>13208</xdr:rowOff>
    </xdr:to>
    <xdr:cxnSp macro="">
      <xdr:nvCxnSpPr>
        <xdr:cNvPr id="60" name="直線コネクタ 59"/>
        <xdr:cNvCxnSpPr/>
      </xdr:nvCxnSpPr>
      <xdr:spPr>
        <a:xfrm>
          <a:off x="4546600" y="532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36195</xdr:rowOff>
    </xdr:from>
    <xdr:to>
      <xdr:col>6</xdr:col>
      <xdr:colOff>511175</xdr:colOff>
      <xdr:row>36</xdr:row>
      <xdr:rowOff>22860</xdr:rowOff>
    </xdr:to>
    <xdr:cxnSp macro="">
      <xdr:nvCxnSpPr>
        <xdr:cNvPr id="61" name="直線コネクタ 60"/>
        <xdr:cNvCxnSpPr/>
      </xdr:nvCxnSpPr>
      <xdr:spPr>
        <a:xfrm flipV="1">
          <a:off x="3797300" y="6036945"/>
          <a:ext cx="838200" cy="15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34688</xdr:rowOff>
    </xdr:from>
    <xdr:ext cx="534377" cy="259045"/>
    <xdr:sp macro="" textlink="">
      <xdr:nvSpPr>
        <xdr:cNvPr id="62" name="議会費平均値テキスト"/>
        <xdr:cNvSpPr txBox="1"/>
      </xdr:nvSpPr>
      <xdr:spPr>
        <a:xfrm>
          <a:off x="4686300" y="60354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56261</xdr:rowOff>
    </xdr:from>
    <xdr:to>
      <xdr:col>6</xdr:col>
      <xdr:colOff>561975</xdr:colOff>
      <xdr:row>35</xdr:row>
      <xdr:rowOff>157861</xdr:rowOff>
    </xdr:to>
    <xdr:sp macro="" textlink="">
      <xdr:nvSpPr>
        <xdr:cNvPr id="63" name="フローチャート : 判断 62"/>
        <xdr:cNvSpPr/>
      </xdr:nvSpPr>
      <xdr:spPr>
        <a:xfrm>
          <a:off x="45847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22860</xdr:rowOff>
    </xdr:from>
    <xdr:to>
      <xdr:col>5</xdr:col>
      <xdr:colOff>358775</xdr:colOff>
      <xdr:row>36</xdr:row>
      <xdr:rowOff>52832</xdr:rowOff>
    </xdr:to>
    <xdr:cxnSp macro="">
      <xdr:nvCxnSpPr>
        <xdr:cNvPr id="64" name="直線コネクタ 63"/>
        <xdr:cNvCxnSpPr/>
      </xdr:nvCxnSpPr>
      <xdr:spPr>
        <a:xfrm flipV="1">
          <a:off x="2908300" y="6195060"/>
          <a:ext cx="889000" cy="2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44323</xdr:rowOff>
    </xdr:from>
    <xdr:to>
      <xdr:col>5</xdr:col>
      <xdr:colOff>409575</xdr:colOff>
      <xdr:row>35</xdr:row>
      <xdr:rowOff>145923</xdr:rowOff>
    </xdr:to>
    <xdr:sp macro="" textlink="">
      <xdr:nvSpPr>
        <xdr:cNvPr id="65" name="フローチャート : 判断 64"/>
        <xdr:cNvSpPr/>
      </xdr:nvSpPr>
      <xdr:spPr>
        <a:xfrm>
          <a:off x="3746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162450</xdr:rowOff>
    </xdr:from>
    <xdr:ext cx="534377" cy="259045"/>
    <xdr:sp macro="" textlink="">
      <xdr:nvSpPr>
        <xdr:cNvPr id="66" name="テキスト ボックス 65"/>
        <xdr:cNvSpPr txBox="1"/>
      </xdr:nvSpPr>
      <xdr:spPr>
        <a:xfrm>
          <a:off x="3530111" y="582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45720</xdr:rowOff>
    </xdr:from>
    <xdr:to>
      <xdr:col>4</xdr:col>
      <xdr:colOff>155575</xdr:colOff>
      <xdr:row>36</xdr:row>
      <xdr:rowOff>52832</xdr:rowOff>
    </xdr:to>
    <xdr:cxnSp macro="">
      <xdr:nvCxnSpPr>
        <xdr:cNvPr id="67" name="直線コネクタ 66"/>
        <xdr:cNvCxnSpPr/>
      </xdr:nvCxnSpPr>
      <xdr:spPr>
        <a:xfrm>
          <a:off x="2019300" y="6217920"/>
          <a:ext cx="889000" cy="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92964</xdr:rowOff>
    </xdr:from>
    <xdr:to>
      <xdr:col>4</xdr:col>
      <xdr:colOff>206375</xdr:colOff>
      <xdr:row>36</xdr:row>
      <xdr:rowOff>23114</xdr:rowOff>
    </xdr:to>
    <xdr:sp macro="" textlink="">
      <xdr:nvSpPr>
        <xdr:cNvPr id="68" name="フローチャート : 判断 67"/>
        <xdr:cNvSpPr/>
      </xdr:nvSpPr>
      <xdr:spPr>
        <a:xfrm>
          <a:off x="2857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39641</xdr:rowOff>
    </xdr:from>
    <xdr:ext cx="534377" cy="259045"/>
    <xdr:sp macro="" textlink="">
      <xdr:nvSpPr>
        <xdr:cNvPr id="69" name="テキスト ボックス 68"/>
        <xdr:cNvSpPr txBox="1"/>
      </xdr:nvSpPr>
      <xdr:spPr>
        <a:xfrm>
          <a:off x="2641111" y="586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125476</xdr:rowOff>
    </xdr:from>
    <xdr:to>
      <xdr:col>2</xdr:col>
      <xdr:colOff>638175</xdr:colOff>
      <xdr:row>36</xdr:row>
      <xdr:rowOff>45720</xdr:rowOff>
    </xdr:to>
    <xdr:cxnSp macro="">
      <xdr:nvCxnSpPr>
        <xdr:cNvPr id="70" name="直線コネクタ 69"/>
        <xdr:cNvCxnSpPr/>
      </xdr:nvCxnSpPr>
      <xdr:spPr>
        <a:xfrm>
          <a:off x="1130300" y="6126226"/>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62103</xdr:rowOff>
    </xdr:from>
    <xdr:to>
      <xdr:col>3</xdr:col>
      <xdr:colOff>3175</xdr:colOff>
      <xdr:row>35</xdr:row>
      <xdr:rowOff>163703</xdr:rowOff>
    </xdr:to>
    <xdr:sp macro="" textlink="">
      <xdr:nvSpPr>
        <xdr:cNvPr id="71" name="フローチャート : 判断 70"/>
        <xdr:cNvSpPr/>
      </xdr:nvSpPr>
      <xdr:spPr>
        <a:xfrm>
          <a:off x="1968500" y="606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8780</xdr:rowOff>
    </xdr:from>
    <xdr:ext cx="534377" cy="259045"/>
    <xdr:sp macro="" textlink="">
      <xdr:nvSpPr>
        <xdr:cNvPr id="72" name="テキスト ボックス 71"/>
        <xdr:cNvSpPr txBox="1"/>
      </xdr:nvSpPr>
      <xdr:spPr>
        <a:xfrm>
          <a:off x="1752111" y="583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67691</xdr:rowOff>
    </xdr:from>
    <xdr:to>
      <xdr:col>1</xdr:col>
      <xdr:colOff>485775</xdr:colOff>
      <xdr:row>34</xdr:row>
      <xdr:rowOff>169291</xdr:rowOff>
    </xdr:to>
    <xdr:sp macro="" textlink="">
      <xdr:nvSpPr>
        <xdr:cNvPr id="73" name="フローチャート : 判断 72"/>
        <xdr:cNvSpPr/>
      </xdr:nvSpPr>
      <xdr:spPr>
        <a:xfrm>
          <a:off x="1079500" y="589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14368</xdr:rowOff>
    </xdr:from>
    <xdr:ext cx="534377" cy="259045"/>
    <xdr:sp macro="" textlink="">
      <xdr:nvSpPr>
        <xdr:cNvPr id="74" name="テキスト ボックス 73"/>
        <xdr:cNvSpPr txBox="1"/>
      </xdr:nvSpPr>
      <xdr:spPr>
        <a:xfrm>
          <a:off x="863111" y="567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156845</xdr:rowOff>
    </xdr:from>
    <xdr:to>
      <xdr:col>6</xdr:col>
      <xdr:colOff>561975</xdr:colOff>
      <xdr:row>35</xdr:row>
      <xdr:rowOff>86995</xdr:rowOff>
    </xdr:to>
    <xdr:sp macro="" textlink="">
      <xdr:nvSpPr>
        <xdr:cNvPr id="80" name="円/楕円 79"/>
        <xdr:cNvSpPr/>
      </xdr:nvSpPr>
      <xdr:spPr>
        <a:xfrm>
          <a:off x="4584700" y="598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8272</xdr:rowOff>
    </xdr:from>
    <xdr:ext cx="534377" cy="259045"/>
    <xdr:sp macro="" textlink="">
      <xdr:nvSpPr>
        <xdr:cNvPr id="81" name="議会費該当値テキスト"/>
        <xdr:cNvSpPr txBox="1"/>
      </xdr:nvSpPr>
      <xdr:spPr>
        <a:xfrm>
          <a:off x="4686300" y="583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11,465</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143510</xdr:rowOff>
    </xdr:from>
    <xdr:to>
      <xdr:col>5</xdr:col>
      <xdr:colOff>409575</xdr:colOff>
      <xdr:row>36</xdr:row>
      <xdr:rowOff>73660</xdr:rowOff>
    </xdr:to>
    <xdr:sp macro="" textlink="">
      <xdr:nvSpPr>
        <xdr:cNvPr id="82" name="円/楕円 81"/>
        <xdr:cNvSpPr/>
      </xdr:nvSpPr>
      <xdr:spPr>
        <a:xfrm>
          <a:off x="3746500" y="614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64787</xdr:rowOff>
    </xdr:from>
    <xdr:ext cx="534377" cy="259045"/>
    <xdr:sp macro="" textlink="">
      <xdr:nvSpPr>
        <xdr:cNvPr id="83" name="テキスト ボックス 82"/>
        <xdr:cNvSpPr txBox="1"/>
      </xdr:nvSpPr>
      <xdr:spPr>
        <a:xfrm>
          <a:off x="3530111" y="623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10,220</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2032</xdr:rowOff>
    </xdr:from>
    <xdr:to>
      <xdr:col>4</xdr:col>
      <xdr:colOff>206375</xdr:colOff>
      <xdr:row>36</xdr:row>
      <xdr:rowOff>103632</xdr:rowOff>
    </xdr:to>
    <xdr:sp macro="" textlink="">
      <xdr:nvSpPr>
        <xdr:cNvPr id="84" name="円/楕円 83"/>
        <xdr:cNvSpPr/>
      </xdr:nvSpPr>
      <xdr:spPr>
        <a:xfrm>
          <a:off x="2857500" y="617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94759</xdr:rowOff>
    </xdr:from>
    <xdr:ext cx="469744" cy="259045"/>
    <xdr:sp macro="" textlink="">
      <xdr:nvSpPr>
        <xdr:cNvPr id="85" name="テキスト ボックス 84"/>
        <xdr:cNvSpPr txBox="1"/>
      </xdr:nvSpPr>
      <xdr:spPr>
        <a:xfrm>
          <a:off x="2673427" y="6266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9,984</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166370</xdr:rowOff>
    </xdr:from>
    <xdr:to>
      <xdr:col>3</xdr:col>
      <xdr:colOff>3175</xdr:colOff>
      <xdr:row>36</xdr:row>
      <xdr:rowOff>96520</xdr:rowOff>
    </xdr:to>
    <xdr:sp macro="" textlink="">
      <xdr:nvSpPr>
        <xdr:cNvPr id="86" name="円/楕円 85"/>
        <xdr:cNvSpPr/>
      </xdr:nvSpPr>
      <xdr:spPr>
        <a:xfrm>
          <a:off x="1968500" y="616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87647</xdr:rowOff>
    </xdr:from>
    <xdr:ext cx="534377" cy="259045"/>
    <xdr:sp macro="" textlink="">
      <xdr:nvSpPr>
        <xdr:cNvPr id="87" name="テキスト ボックス 86"/>
        <xdr:cNvSpPr txBox="1"/>
      </xdr:nvSpPr>
      <xdr:spPr>
        <a:xfrm>
          <a:off x="1752111" y="625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10,040</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74676</xdr:rowOff>
    </xdr:from>
    <xdr:to>
      <xdr:col>1</xdr:col>
      <xdr:colOff>485775</xdr:colOff>
      <xdr:row>36</xdr:row>
      <xdr:rowOff>4826</xdr:rowOff>
    </xdr:to>
    <xdr:sp macro="" textlink="">
      <xdr:nvSpPr>
        <xdr:cNvPr id="88" name="円/楕円 87"/>
        <xdr:cNvSpPr/>
      </xdr:nvSpPr>
      <xdr:spPr>
        <a:xfrm>
          <a:off x="1079500" y="607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167403</xdr:rowOff>
    </xdr:from>
    <xdr:ext cx="534377" cy="259045"/>
    <xdr:sp macro="" textlink="">
      <xdr:nvSpPr>
        <xdr:cNvPr id="89" name="テキスト ボックス 88"/>
        <xdr:cNvSpPr txBox="1"/>
      </xdr:nvSpPr>
      <xdr:spPr>
        <a:xfrm>
          <a:off x="863111" y="616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10,762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59,880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85806</xdr:rowOff>
    </xdr:from>
    <xdr:to>
      <xdr:col>6</xdr:col>
      <xdr:colOff>510540</xdr:colOff>
      <xdr:row>58</xdr:row>
      <xdr:rowOff>99845</xdr:rowOff>
    </xdr:to>
    <xdr:cxnSp macro="">
      <xdr:nvCxnSpPr>
        <xdr:cNvPr id="115" name="直線コネクタ 114"/>
        <xdr:cNvCxnSpPr/>
      </xdr:nvCxnSpPr>
      <xdr:spPr>
        <a:xfrm flipV="1">
          <a:off x="4633595" y="8486856"/>
          <a:ext cx="1270" cy="1557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103672</xdr:rowOff>
    </xdr:from>
    <xdr:ext cx="534377" cy="259045"/>
    <xdr:sp macro="" textlink="">
      <xdr:nvSpPr>
        <xdr:cNvPr id="116" name="総務費最小値テキスト"/>
        <xdr:cNvSpPr txBox="1"/>
      </xdr:nvSpPr>
      <xdr:spPr>
        <a:xfrm>
          <a:off x="4686300" y="1004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52,204</a:t>
          </a:r>
          <a:endParaRPr kumimoji="1" lang="ja-JP" altLang="en-US" sz="1000" b="1">
            <a:latin typeface="ＭＳ Ｐゴシック"/>
          </a:endParaRPr>
        </a:p>
      </xdr:txBody>
    </xdr:sp>
    <xdr:clientData/>
  </xdr:oneCellAnchor>
  <xdr:twoCellAnchor>
    <xdr:from>
      <xdr:col>6</xdr:col>
      <xdr:colOff>422275</xdr:colOff>
      <xdr:row>58</xdr:row>
      <xdr:rowOff>99845</xdr:rowOff>
    </xdr:from>
    <xdr:to>
      <xdr:col>6</xdr:col>
      <xdr:colOff>600075</xdr:colOff>
      <xdr:row>58</xdr:row>
      <xdr:rowOff>99845</xdr:rowOff>
    </xdr:to>
    <xdr:cxnSp macro="">
      <xdr:nvCxnSpPr>
        <xdr:cNvPr id="117" name="直線コネクタ 116"/>
        <xdr:cNvCxnSpPr/>
      </xdr:nvCxnSpPr>
      <xdr:spPr>
        <a:xfrm>
          <a:off x="4546600" y="10043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32483</xdr:rowOff>
    </xdr:from>
    <xdr:ext cx="599010" cy="259045"/>
    <xdr:sp macro="" textlink="">
      <xdr:nvSpPr>
        <xdr:cNvPr id="118" name="総務費最大値テキスト"/>
        <xdr:cNvSpPr txBox="1"/>
      </xdr:nvSpPr>
      <xdr:spPr>
        <a:xfrm>
          <a:off x="4686300" y="826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529,003</a:t>
          </a:r>
          <a:endParaRPr kumimoji="1" lang="ja-JP" altLang="en-US" sz="1000" b="1">
            <a:latin typeface="ＭＳ Ｐゴシック"/>
          </a:endParaRPr>
        </a:p>
      </xdr:txBody>
    </xdr:sp>
    <xdr:clientData/>
  </xdr:oneCellAnchor>
  <xdr:twoCellAnchor>
    <xdr:from>
      <xdr:col>6</xdr:col>
      <xdr:colOff>422275</xdr:colOff>
      <xdr:row>49</xdr:row>
      <xdr:rowOff>85806</xdr:rowOff>
    </xdr:from>
    <xdr:to>
      <xdr:col>6</xdr:col>
      <xdr:colOff>600075</xdr:colOff>
      <xdr:row>49</xdr:row>
      <xdr:rowOff>85806</xdr:rowOff>
    </xdr:to>
    <xdr:cxnSp macro="">
      <xdr:nvCxnSpPr>
        <xdr:cNvPr id="119" name="直線コネクタ 118"/>
        <xdr:cNvCxnSpPr/>
      </xdr:nvCxnSpPr>
      <xdr:spPr>
        <a:xfrm>
          <a:off x="4546600" y="848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97076</xdr:rowOff>
    </xdr:from>
    <xdr:to>
      <xdr:col>6</xdr:col>
      <xdr:colOff>511175</xdr:colOff>
      <xdr:row>56</xdr:row>
      <xdr:rowOff>121555</xdr:rowOff>
    </xdr:to>
    <xdr:cxnSp macro="">
      <xdr:nvCxnSpPr>
        <xdr:cNvPr id="120" name="直線コネクタ 119"/>
        <xdr:cNvCxnSpPr/>
      </xdr:nvCxnSpPr>
      <xdr:spPr>
        <a:xfrm flipV="1">
          <a:off x="3797300" y="9526826"/>
          <a:ext cx="838200" cy="195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168146</xdr:rowOff>
    </xdr:from>
    <xdr:ext cx="599010" cy="259045"/>
    <xdr:sp macro="" textlink="">
      <xdr:nvSpPr>
        <xdr:cNvPr id="121" name="総務費平均値テキスト"/>
        <xdr:cNvSpPr txBox="1"/>
      </xdr:nvSpPr>
      <xdr:spPr>
        <a:xfrm>
          <a:off x="4686300" y="9597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18269</xdr:rowOff>
    </xdr:from>
    <xdr:to>
      <xdr:col>6</xdr:col>
      <xdr:colOff>561975</xdr:colOff>
      <xdr:row>56</xdr:row>
      <xdr:rowOff>119869</xdr:rowOff>
    </xdr:to>
    <xdr:sp macro="" textlink="">
      <xdr:nvSpPr>
        <xdr:cNvPr id="122" name="フローチャート : 判断 121"/>
        <xdr:cNvSpPr/>
      </xdr:nvSpPr>
      <xdr:spPr>
        <a:xfrm>
          <a:off x="45847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32643</xdr:rowOff>
    </xdr:from>
    <xdr:to>
      <xdr:col>5</xdr:col>
      <xdr:colOff>358775</xdr:colOff>
      <xdr:row>56</xdr:row>
      <xdr:rowOff>121555</xdr:rowOff>
    </xdr:to>
    <xdr:cxnSp macro="">
      <xdr:nvCxnSpPr>
        <xdr:cNvPr id="123" name="直線コネクタ 122"/>
        <xdr:cNvCxnSpPr/>
      </xdr:nvCxnSpPr>
      <xdr:spPr>
        <a:xfrm>
          <a:off x="2908300" y="9633843"/>
          <a:ext cx="889000" cy="88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62536</xdr:rowOff>
    </xdr:from>
    <xdr:to>
      <xdr:col>5</xdr:col>
      <xdr:colOff>409575</xdr:colOff>
      <xdr:row>56</xdr:row>
      <xdr:rowOff>164136</xdr:rowOff>
    </xdr:to>
    <xdr:sp macro="" textlink="">
      <xdr:nvSpPr>
        <xdr:cNvPr id="124" name="フローチャート : 判断 123"/>
        <xdr:cNvSpPr/>
      </xdr:nvSpPr>
      <xdr:spPr>
        <a:xfrm>
          <a:off x="3746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9213</xdr:rowOff>
    </xdr:from>
    <xdr:ext cx="599010" cy="259045"/>
    <xdr:sp macro="" textlink="">
      <xdr:nvSpPr>
        <xdr:cNvPr id="125" name="テキスト ボックス 124"/>
        <xdr:cNvSpPr txBox="1"/>
      </xdr:nvSpPr>
      <xdr:spPr>
        <a:xfrm>
          <a:off x="3497794" y="943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32643</xdr:rowOff>
    </xdr:from>
    <xdr:to>
      <xdr:col>4</xdr:col>
      <xdr:colOff>155575</xdr:colOff>
      <xdr:row>56</xdr:row>
      <xdr:rowOff>100867</xdr:rowOff>
    </xdr:to>
    <xdr:cxnSp macro="">
      <xdr:nvCxnSpPr>
        <xdr:cNvPr id="126" name="直線コネクタ 125"/>
        <xdr:cNvCxnSpPr/>
      </xdr:nvCxnSpPr>
      <xdr:spPr>
        <a:xfrm flipV="1">
          <a:off x="2019300" y="9633843"/>
          <a:ext cx="889000" cy="68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23899</xdr:rowOff>
    </xdr:from>
    <xdr:to>
      <xdr:col>4</xdr:col>
      <xdr:colOff>206375</xdr:colOff>
      <xdr:row>56</xdr:row>
      <xdr:rowOff>125499</xdr:rowOff>
    </xdr:to>
    <xdr:sp macro="" textlink="">
      <xdr:nvSpPr>
        <xdr:cNvPr id="127" name="フローチャート : 判断 126"/>
        <xdr:cNvSpPr/>
      </xdr:nvSpPr>
      <xdr:spPr>
        <a:xfrm>
          <a:off x="2857500" y="962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116626</xdr:rowOff>
    </xdr:from>
    <xdr:ext cx="599010" cy="259045"/>
    <xdr:sp macro="" textlink="">
      <xdr:nvSpPr>
        <xdr:cNvPr id="128" name="テキスト ボックス 127"/>
        <xdr:cNvSpPr txBox="1"/>
      </xdr:nvSpPr>
      <xdr:spPr>
        <a:xfrm>
          <a:off x="2608794" y="9717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100867</xdr:rowOff>
    </xdr:from>
    <xdr:to>
      <xdr:col>2</xdr:col>
      <xdr:colOff>638175</xdr:colOff>
      <xdr:row>56</xdr:row>
      <xdr:rowOff>101681</xdr:rowOff>
    </xdr:to>
    <xdr:cxnSp macro="">
      <xdr:nvCxnSpPr>
        <xdr:cNvPr id="129" name="直線コネクタ 128"/>
        <xdr:cNvCxnSpPr/>
      </xdr:nvCxnSpPr>
      <xdr:spPr>
        <a:xfrm flipV="1">
          <a:off x="1130300" y="9702067"/>
          <a:ext cx="889000" cy="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77846</xdr:rowOff>
    </xdr:from>
    <xdr:to>
      <xdr:col>3</xdr:col>
      <xdr:colOff>3175</xdr:colOff>
      <xdr:row>57</xdr:row>
      <xdr:rowOff>7996</xdr:rowOff>
    </xdr:to>
    <xdr:sp macro="" textlink="">
      <xdr:nvSpPr>
        <xdr:cNvPr id="130" name="フローチャート : 判断 129"/>
        <xdr:cNvSpPr/>
      </xdr:nvSpPr>
      <xdr:spPr>
        <a:xfrm>
          <a:off x="1968500" y="96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170573</xdr:rowOff>
    </xdr:from>
    <xdr:ext cx="599010" cy="259045"/>
    <xdr:sp macro="" textlink="">
      <xdr:nvSpPr>
        <xdr:cNvPr id="131" name="テキスト ボックス 130"/>
        <xdr:cNvSpPr txBox="1"/>
      </xdr:nvSpPr>
      <xdr:spPr>
        <a:xfrm>
          <a:off x="1719794" y="9771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71729</xdr:rowOff>
    </xdr:from>
    <xdr:to>
      <xdr:col>1</xdr:col>
      <xdr:colOff>485775</xdr:colOff>
      <xdr:row>57</xdr:row>
      <xdr:rowOff>1879</xdr:rowOff>
    </xdr:to>
    <xdr:sp macro="" textlink="">
      <xdr:nvSpPr>
        <xdr:cNvPr id="132" name="フローチャート : 判断 131"/>
        <xdr:cNvSpPr/>
      </xdr:nvSpPr>
      <xdr:spPr>
        <a:xfrm>
          <a:off x="1079500" y="967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164456</xdr:rowOff>
    </xdr:from>
    <xdr:ext cx="599010" cy="259045"/>
    <xdr:sp macro="" textlink="">
      <xdr:nvSpPr>
        <xdr:cNvPr id="133" name="テキスト ボックス 132"/>
        <xdr:cNvSpPr txBox="1"/>
      </xdr:nvSpPr>
      <xdr:spPr>
        <a:xfrm>
          <a:off x="830794" y="976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150,258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46276</xdr:rowOff>
    </xdr:from>
    <xdr:to>
      <xdr:col>6</xdr:col>
      <xdr:colOff>561975</xdr:colOff>
      <xdr:row>55</xdr:row>
      <xdr:rowOff>147876</xdr:rowOff>
    </xdr:to>
    <xdr:sp macro="" textlink="">
      <xdr:nvSpPr>
        <xdr:cNvPr id="139" name="円/楕円 138"/>
        <xdr:cNvSpPr/>
      </xdr:nvSpPr>
      <xdr:spPr>
        <a:xfrm>
          <a:off x="4584700" y="947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69153</xdr:rowOff>
    </xdr:from>
    <xdr:ext cx="599010" cy="259045"/>
    <xdr:sp macro="" textlink="">
      <xdr:nvSpPr>
        <xdr:cNvPr id="140" name="総務費該当値テキスト"/>
        <xdr:cNvSpPr txBox="1"/>
      </xdr:nvSpPr>
      <xdr:spPr>
        <a:xfrm>
          <a:off x="4686300" y="9327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210,552</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70755</xdr:rowOff>
    </xdr:from>
    <xdr:to>
      <xdr:col>5</xdr:col>
      <xdr:colOff>409575</xdr:colOff>
      <xdr:row>57</xdr:row>
      <xdr:rowOff>905</xdr:rowOff>
    </xdr:to>
    <xdr:sp macro="" textlink="">
      <xdr:nvSpPr>
        <xdr:cNvPr id="141" name="円/楕円 140"/>
        <xdr:cNvSpPr/>
      </xdr:nvSpPr>
      <xdr:spPr>
        <a:xfrm>
          <a:off x="3746500" y="967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163482</xdr:rowOff>
    </xdr:from>
    <xdr:ext cx="599010" cy="259045"/>
    <xdr:sp macro="" textlink="">
      <xdr:nvSpPr>
        <xdr:cNvPr id="142" name="テキスト ボックス 141"/>
        <xdr:cNvSpPr txBox="1"/>
      </xdr:nvSpPr>
      <xdr:spPr>
        <a:xfrm>
          <a:off x="3497794" y="9764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150,556</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153293</xdr:rowOff>
    </xdr:from>
    <xdr:to>
      <xdr:col>4</xdr:col>
      <xdr:colOff>206375</xdr:colOff>
      <xdr:row>56</xdr:row>
      <xdr:rowOff>83443</xdr:rowOff>
    </xdr:to>
    <xdr:sp macro="" textlink="">
      <xdr:nvSpPr>
        <xdr:cNvPr id="143" name="円/楕円 142"/>
        <xdr:cNvSpPr/>
      </xdr:nvSpPr>
      <xdr:spPr>
        <a:xfrm>
          <a:off x="2857500" y="958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99970</xdr:rowOff>
    </xdr:from>
    <xdr:ext cx="599010" cy="259045"/>
    <xdr:sp macro="" textlink="">
      <xdr:nvSpPr>
        <xdr:cNvPr id="144" name="テキスト ボックス 143"/>
        <xdr:cNvSpPr txBox="1"/>
      </xdr:nvSpPr>
      <xdr:spPr>
        <a:xfrm>
          <a:off x="2608794" y="9358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177,782</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50067</xdr:rowOff>
    </xdr:from>
    <xdr:to>
      <xdr:col>3</xdr:col>
      <xdr:colOff>3175</xdr:colOff>
      <xdr:row>56</xdr:row>
      <xdr:rowOff>151667</xdr:rowOff>
    </xdr:to>
    <xdr:sp macro="" textlink="">
      <xdr:nvSpPr>
        <xdr:cNvPr id="145" name="円/楕円 144"/>
        <xdr:cNvSpPr/>
      </xdr:nvSpPr>
      <xdr:spPr>
        <a:xfrm>
          <a:off x="1968500" y="965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168194</xdr:rowOff>
    </xdr:from>
    <xdr:ext cx="599010" cy="259045"/>
    <xdr:sp macro="" textlink="">
      <xdr:nvSpPr>
        <xdr:cNvPr id="146" name="テキスト ボックス 145"/>
        <xdr:cNvSpPr txBox="1"/>
      </xdr:nvSpPr>
      <xdr:spPr>
        <a:xfrm>
          <a:off x="1719794" y="9426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156,891</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50881</xdr:rowOff>
    </xdr:from>
    <xdr:to>
      <xdr:col>1</xdr:col>
      <xdr:colOff>485775</xdr:colOff>
      <xdr:row>56</xdr:row>
      <xdr:rowOff>152481</xdr:rowOff>
    </xdr:to>
    <xdr:sp macro="" textlink="">
      <xdr:nvSpPr>
        <xdr:cNvPr id="147" name="円/楕円 146"/>
        <xdr:cNvSpPr/>
      </xdr:nvSpPr>
      <xdr:spPr>
        <a:xfrm>
          <a:off x="1079500" y="965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169008</xdr:rowOff>
    </xdr:from>
    <xdr:ext cx="599010" cy="259045"/>
    <xdr:sp macro="" textlink="">
      <xdr:nvSpPr>
        <xdr:cNvPr id="148" name="テキスト ボックス 147"/>
        <xdr:cNvSpPr txBox="1"/>
      </xdr:nvSpPr>
      <xdr:spPr>
        <a:xfrm>
          <a:off x="830794" y="9427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156,642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186,962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54318</xdr:rowOff>
    </xdr:from>
    <xdr:to>
      <xdr:col>6</xdr:col>
      <xdr:colOff>510540</xdr:colOff>
      <xdr:row>78</xdr:row>
      <xdr:rowOff>121622</xdr:rowOff>
    </xdr:to>
    <xdr:cxnSp macro="">
      <xdr:nvCxnSpPr>
        <xdr:cNvPr id="171" name="直線コネクタ 170"/>
        <xdr:cNvCxnSpPr/>
      </xdr:nvCxnSpPr>
      <xdr:spPr>
        <a:xfrm flipV="1">
          <a:off x="4633595" y="12055818"/>
          <a:ext cx="1270" cy="1438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125449</xdr:rowOff>
    </xdr:from>
    <xdr:ext cx="599010" cy="259045"/>
    <xdr:sp macro="" textlink="">
      <xdr:nvSpPr>
        <xdr:cNvPr id="172" name="民生費最小値テキスト"/>
        <xdr:cNvSpPr txBox="1"/>
      </xdr:nvSpPr>
      <xdr:spPr>
        <a:xfrm>
          <a:off x="4686300" y="13498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103,954</a:t>
          </a:r>
          <a:endParaRPr kumimoji="1" lang="ja-JP" altLang="en-US" sz="1000" b="1">
            <a:latin typeface="ＭＳ Ｐゴシック"/>
          </a:endParaRPr>
        </a:p>
      </xdr:txBody>
    </xdr:sp>
    <xdr:clientData/>
  </xdr:oneCellAnchor>
  <xdr:twoCellAnchor>
    <xdr:from>
      <xdr:col>6</xdr:col>
      <xdr:colOff>422275</xdr:colOff>
      <xdr:row>78</xdr:row>
      <xdr:rowOff>121622</xdr:rowOff>
    </xdr:from>
    <xdr:to>
      <xdr:col>6</xdr:col>
      <xdr:colOff>600075</xdr:colOff>
      <xdr:row>78</xdr:row>
      <xdr:rowOff>121622</xdr:rowOff>
    </xdr:to>
    <xdr:cxnSp macro="">
      <xdr:nvCxnSpPr>
        <xdr:cNvPr id="173" name="直線コネクタ 172"/>
        <xdr:cNvCxnSpPr/>
      </xdr:nvCxnSpPr>
      <xdr:spPr>
        <a:xfrm>
          <a:off x="4546600" y="1349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995</xdr:rowOff>
    </xdr:from>
    <xdr:ext cx="599010" cy="259045"/>
    <xdr:sp macro="" textlink="">
      <xdr:nvSpPr>
        <xdr:cNvPr id="174" name="民生費最大値テキスト"/>
        <xdr:cNvSpPr txBox="1"/>
      </xdr:nvSpPr>
      <xdr:spPr>
        <a:xfrm>
          <a:off x="4686300" y="11831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418,675</a:t>
          </a:r>
          <a:endParaRPr kumimoji="1" lang="ja-JP" altLang="en-US" sz="1000" b="1">
            <a:latin typeface="ＭＳ Ｐゴシック"/>
          </a:endParaRPr>
        </a:p>
      </xdr:txBody>
    </xdr:sp>
    <xdr:clientData/>
  </xdr:oneCellAnchor>
  <xdr:twoCellAnchor>
    <xdr:from>
      <xdr:col>6</xdr:col>
      <xdr:colOff>422275</xdr:colOff>
      <xdr:row>70</xdr:row>
      <xdr:rowOff>54318</xdr:rowOff>
    </xdr:from>
    <xdr:to>
      <xdr:col>6</xdr:col>
      <xdr:colOff>600075</xdr:colOff>
      <xdr:row>70</xdr:row>
      <xdr:rowOff>54318</xdr:rowOff>
    </xdr:to>
    <xdr:cxnSp macro="">
      <xdr:nvCxnSpPr>
        <xdr:cNvPr id="175" name="直線コネクタ 174"/>
        <xdr:cNvCxnSpPr/>
      </xdr:nvCxnSpPr>
      <xdr:spPr>
        <a:xfrm>
          <a:off x="4546600" y="12055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91264</xdr:rowOff>
    </xdr:from>
    <xdr:to>
      <xdr:col>6</xdr:col>
      <xdr:colOff>511175</xdr:colOff>
      <xdr:row>77</xdr:row>
      <xdr:rowOff>113905</xdr:rowOff>
    </xdr:to>
    <xdr:cxnSp macro="">
      <xdr:nvCxnSpPr>
        <xdr:cNvPr id="176" name="直線コネクタ 175"/>
        <xdr:cNvCxnSpPr/>
      </xdr:nvCxnSpPr>
      <xdr:spPr>
        <a:xfrm flipV="1">
          <a:off x="3797300" y="13292914"/>
          <a:ext cx="838200" cy="22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123843</xdr:rowOff>
    </xdr:from>
    <xdr:ext cx="599010" cy="259045"/>
    <xdr:sp macro="" textlink="">
      <xdr:nvSpPr>
        <xdr:cNvPr id="177" name="民生費平均値テキスト"/>
        <xdr:cNvSpPr txBox="1"/>
      </xdr:nvSpPr>
      <xdr:spPr>
        <a:xfrm>
          <a:off x="4686300" y="129825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100966</xdr:rowOff>
    </xdr:from>
    <xdr:to>
      <xdr:col>6</xdr:col>
      <xdr:colOff>561975</xdr:colOff>
      <xdr:row>77</xdr:row>
      <xdr:rowOff>31116</xdr:rowOff>
    </xdr:to>
    <xdr:sp macro="" textlink="">
      <xdr:nvSpPr>
        <xdr:cNvPr id="178" name="フローチャート : 判断 177"/>
        <xdr:cNvSpPr/>
      </xdr:nvSpPr>
      <xdr:spPr>
        <a:xfrm>
          <a:off x="45847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113905</xdr:rowOff>
    </xdr:from>
    <xdr:to>
      <xdr:col>5</xdr:col>
      <xdr:colOff>358775</xdr:colOff>
      <xdr:row>77</xdr:row>
      <xdr:rowOff>118636</xdr:rowOff>
    </xdr:to>
    <xdr:cxnSp macro="">
      <xdr:nvCxnSpPr>
        <xdr:cNvPr id="179" name="直線コネクタ 178"/>
        <xdr:cNvCxnSpPr/>
      </xdr:nvCxnSpPr>
      <xdr:spPr>
        <a:xfrm flipV="1">
          <a:off x="2908300" y="13315555"/>
          <a:ext cx="889000" cy="4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98808</xdr:rowOff>
    </xdr:from>
    <xdr:to>
      <xdr:col>5</xdr:col>
      <xdr:colOff>409575</xdr:colOff>
      <xdr:row>77</xdr:row>
      <xdr:rowOff>28958</xdr:rowOff>
    </xdr:to>
    <xdr:sp macro="" textlink="">
      <xdr:nvSpPr>
        <xdr:cNvPr id="180" name="フローチャート : 判断 179"/>
        <xdr:cNvSpPr/>
      </xdr:nvSpPr>
      <xdr:spPr>
        <a:xfrm>
          <a:off x="3746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45484</xdr:rowOff>
    </xdr:from>
    <xdr:ext cx="599010" cy="259045"/>
    <xdr:sp macro="" textlink="">
      <xdr:nvSpPr>
        <xdr:cNvPr id="181" name="テキスト ボックス 180"/>
        <xdr:cNvSpPr txBox="1"/>
      </xdr:nvSpPr>
      <xdr:spPr>
        <a:xfrm>
          <a:off x="3497794" y="1290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118636</xdr:rowOff>
    </xdr:from>
    <xdr:to>
      <xdr:col>4</xdr:col>
      <xdr:colOff>155575</xdr:colOff>
      <xdr:row>78</xdr:row>
      <xdr:rowOff>3862</xdr:rowOff>
    </xdr:to>
    <xdr:cxnSp macro="">
      <xdr:nvCxnSpPr>
        <xdr:cNvPr id="182" name="直線コネクタ 181"/>
        <xdr:cNvCxnSpPr/>
      </xdr:nvCxnSpPr>
      <xdr:spPr>
        <a:xfrm flipV="1">
          <a:off x="2019300" y="13320286"/>
          <a:ext cx="889000" cy="56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156263</xdr:rowOff>
    </xdr:from>
    <xdr:to>
      <xdr:col>4</xdr:col>
      <xdr:colOff>206375</xdr:colOff>
      <xdr:row>77</xdr:row>
      <xdr:rowOff>86413</xdr:rowOff>
    </xdr:to>
    <xdr:sp macro="" textlink="">
      <xdr:nvSpPr>
        <xdr:cNvPr id="183" name="フローチャート : 判断 182"/>
        <xdr:cNvSpPr/>
      </xdr:nvSpPr>
      <xdr:spPr>
        <a:xfrm>
          <a:off x="2857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102941</xdr:rowOff>
    </xdr:from>
    <xdr:ext cx="599010" cy="259045"/>
    <xdr:sp macro="" textlink="">
      <xdr:nvSpPr>
        <xdr:cNvPr id="184" name="テキスト ボックス 183"/>
        <xdr:cNvSpPr txBox="1"/>
      </xdr:nvSpPr>
      <xdr:spPr>
        <a:xfrm>
          <a:off x="2608794" y="12961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17431</xdr:rowOff>
    </xdr:from>
    <xdr:to>
      <xdr:col>2</xdr:col>
      <xdr:colOff>638175</xdr:colOff>
      <xdr:row>78</xdr:row>
      <xdr:rowOff>3862</xdr:rowOff>
    </xdr:to>
    <xdr:cxnSp macro="">
      <xdr:nvCxnSpPr>
        <xdr:cNvPr id="185" name="直線コネクタ 184"/>
        <xdr:cNvCxnSpPr/>
      </xdr:nvCxnSpPr>
      <xdr:spPr>
        <a:xfrm>
          <a:off x="1130300" y="13219081"/>
          <a:ext cx="889000" cy="157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171031</xdr:rowOff>
    </xdr:from>
    <xdr:to>
      <xdr:col>3</xdr:col>
      <xdr:colOff>3175</xdr:colOff>
      <xdr:row>77</xdr:row>
      <xdr:rowOff>101181</xdr:rowOff>
    </xdr:to>
    <xdr:sp macro="" textlink="">
      <xdr:nvSpPr>
        <xdr:cNvPr id="186" name="フローチャート : 判断 185"/>
        <xdr:cNvSpPr/>
      </xdr:nvSpPr>
      <xdr:spPr>
        <a:xfrm>
          <a:off x="1968500" y="1320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117708</xdr:rowOff>
    </xdr:from>
    <xdr:ext cx="599010" cy="259045"/>
    <xdr:sp macro="" textlink="">
      <xdr:nvSpPr>
        <xdr:cNvPr id="187" name="テキスト ボックス 186"/>
        <xdr:cNvSpPr txBox="1"/>
      </xdr:nvSpPr>
      <xdr:spPr>
        <a:xfrm>
          <a:off x="1719794" y="12976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17404</xdr:rowOff>
    </xdr:from>
    <xdr:to>
      <xdr:col>1</xdr:col>
      <xdr:colOff>485775</xdr:colOff>
      <xdr:row>77</xdr:row>
      <xdr:rowOff>119004</xdr:rowOff>
    </xdr:to>
    <xdr:sp macro="" textlink="">
      <xdr:nvSpPr>
        <xdr:cNvPr id="188" name="フローチャート : 判断 187"/>
        <xdr:cNvSpPr/>
      </xdr:nvSpPr>
      <xdr:spPr>
        <a:xfrm>
          <a:off x="1079500" y="1321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110131</xdr:rowOff>
    </xdr:from>
    <xdr:ext cx="599010" cy="259045"/>
    <xdr:sp macro="" textlink="">
      <xdr:nvSpPr>
        <xdr:cNvPr id="189" name="テキスト ボックス 188"/>
        <xdr:cNvSpPr txBox="1"/>
      </xdr:nvSpPr>
      <xdr:spPr>
        <a:xfrm>
          <a:off x="830794" y="13311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153,138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40464</xdr:rowOff>
    </xdr:from>
    <xdr:to>
      <xdr:col>6</xdr:col>
      <xdr:colOff>561975</xdr:colOff>
      <xdr:row>77</xdr:row>
      <xdr:rowOff>142064</xdr:rowOff>
    </xdr:to>
    <xdr:sp macro="" textlink="">
      <xdr:nvSpPr>
        <xdr:cNvPr id="195" name="円/楕円 194"/>
        <xdr:cNvSpPr/>
      </xdr:nvSpPr>
      <xdr:spPr>
        <a:xfrm>
          <a:off x="4584700" y="1324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18891</xdr:rowOff>
    </xdr:from>
    <xdr:ext cx="599010" cy="259045"/>
    <xdr:sp macro="" textlink="">
      <xdr:nvSpPr>
        <xdr:cNvPr id="196" name="民生費該当値テキスト"/>
        <xdr:cNvSpPr txBox="1"/>
      </xdr:nvSpPr>
      <xdr:spPr>
        <a:xfrm>
          <a:off x="4686300" y="13220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148,094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63105</xdr:rowOff>
    </xdr:from>
    <xdr:to>
      <xdr:col>5</xdr:col>
      <xdr:colOff>409575</xdr:colOff>
      <xdr:row>77</xdr:row>
      <xdr:rowOff>164705</xdr:rowOff>
    </xdr:to>
    <xdr:sp macro="" textlink="">
      <xdr:nvSpPr>
        <xdr:cNvPr id="197" name="円/楕円 196"/>
        <xdr:cNvSpPr/>
      </xdr:nvSpPr>
      <xdr:spPr>
        <a:xfrm>
          <a:off x="3746500" y="1326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155832</xdr:rowOff>
    </xdr:from>
    <xdr:ext cx="599010" cy="259045"/>
    <xdr:sp macro="" textlink="">
      <xdr:nvSpPr>
        <xdr:cNvPr id="198" name="テキスト ボックス 197"/>
        <xdr:cNvSpPr txBox="1"/>
      </xdr:nvSpPr>
      <xdr:spPr>
        <a:xfrm>
          <a:off x="3497794" y="13357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143,142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67836</xdr:rowOff>
    </xdr:from>
    <xdr:to>
      <xdr:col>4</xdr:col>
      <xdr:colOff>206375</xdr:colOff>
      <xdr:row>77</xdr:row>
      <xdr:rowOff>169436</xdr:rowOff>
    </xdr:to>
    <xdr:sp macro="" textlink="">
      <xdr:nvSpPr>
        <xdr:cNvPr id="199" name="円/楕円 198"/>
        <xdr:cNvSpPr/>
      </xdr:nvSpPr>
      <xdr:spPr>
        <a:xfrm>
          <a:off x="2857500" y="1326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160563</xdr:rowOff>
    </xdr:from>
    <xdr:ext cx="599010" cy="259045"/>
    <xdr:sp macro="" textlink="">
      <xdr:nvSpPr>
        <xdr:cNvPr id="200" name="テキスト ボックス 199"/>
        <xdr:cNvSpPr txBox="1"/>
      </xdr:nvSpPr>
      <xdr:spPr>
        <a:xfrm>
          <a:off x="2608794" y="13362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142,107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124512</xdr:rowOff>
    </xdr:from>
    <xdr:to>
      <xdr:col>3</xdr:col>
      <xdr:colOff>3175</xdr:colOff>
      <xdr:row>78</xdr:row>
      <xdr:rowOff>54662</xdr:rowOff>
    </xdr:to>
    <xdr:sp macro="" textlink="">
      <xdr:nvSpPr>
        <xdr:cNvPr id="201" name="円/楕円 200"/>
        <xdr:cNvSpPr/>
      </xdr:nvSpPr>
      <xdr:spPr>
        <a:xfrm>
          <a:off x="1968500" y="1332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45789</xdr:rowOff>
    </xdr:from>
    <xdr:ext cx="599010" cy="259045"/>
    <xdr:sp macro="" textlink="">
      <xdr:nvSpPr>
        <xdr:cNvPr id="202" name="テキスト ボックス 201"/>
        <xdr:cNvSpPr txBox="1"/>
      </xdr:nvSpPr>
      <xdr:spPr>
        <a:xfrm>
          <a:off x="1719794" y="13418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129,711</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138081</xdr:rowOff>
    </xdr:from>
    <xdr:to>
      <xdr:col>1</xdr:col>
      <xdr:colOff>485775</xdr:colOff>
      <xdr:row>77</xdr:row>
      <xdr:rowOff>68231</xdr:rowOff>
    </xdr:to>
    <xdr:sp macro="" textlink="">
      <xdr:nvSpPr>
        <xdr:cNvPr id="203" name="円/楕円 202"/>
        <xdr:cNvSpPr/>
      </xdr:nvSpPr>
      <xdr:spPr>
        <a:xfrm>
          <a:off x="1079500" y="1316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84758</xdr:rowOff>
    </xdr:from>
    <xdr:ext cx="599010" cy="259045"/>
    <xdr:sp macro="" textlink="">
      <xdr:nvSpPr>
        <xdr:cNvPr id="204" name="テキスト ボックス 203"/>
        <xdr:cNvSpPr txBox="1"/>
      </xdr:nvSpPr>
      <xdr:spPr>
        <a:xfrm>
          <a:off x="830794" y="12943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164,243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44,020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92</xdr:row>
      <xdr:rowOff>11450</xdr:rowOff>
    </xdr:from>
    <xdr:to>
      <xdr:col>6</xdr:col>
      <xdr:colOff>510540</xdr:colOff>
      <xdr:row>98</xdr:row>
      <xdr:rowOff>42847</xdr:rowOff>
    </xdr:to>
    <xdr:cxnSp macro="">
      <xdr:nvCxnSpPr>
        <xdr:cNvPr id="226" name="直線コネクタ 225"/>
        <xdr:cNvCxnSpPr/>
      </xdr:nvCxnSpPr>
      <xdr:spPr>
        <a:xfrm flipV="1">
          <a:off x="4633595" y="15784850"/>
          <a:ext cx="1270" cy="1060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46674</xdr:rowOff>
    </xdr:from>
    <xdr:ext cx="534377" cy="259045"/>
    <xdr:sp macro="" textlink="">
      <xdr:nvSpPr>
        <xdr:cNvPr id="227" name="衛生費最小値テキスト"/>
        <xdr:cNvSpPr txBox="1"/>
      </xdr:nvSpPr>
      <xdr:spPr>
        <a:xfrm>
          <a:off x="4686300" y="1684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21,184</a:t>
          </a:r>
          <a:endParaRPr kumimoji="1" lang="ja-JP" altLang="en-US" sz="1000" b="1">
            <a:latin typeface="ＭＳ Ｐゴシック"/>
          </a:endParaRPr>
        </a:p>
      </xdr:txBody>
    </xdr:sp>
    <xdr:clientData/>
  </xdr:oneCellAnchor>
  <xdr:twoCellAnchor>
    <xdr:from>
      <xdr:col>6</xdr:col>
      <xdr:colOff>422275</xdr:colOff>
      <xdr:row>98</xdr:row>
      <xdr:rowOff>42847</xdr:rowOff>
    </xdr:from>
    <xdr:to>
      <xdr:col>6</xdr:col>
      <xdr:colOff>600075</xdr:colOff>
      <xdr:row>98</xdr:row>
      <xdr:rowOff>42847</xdr:rowOff>
    </xdr:to>
    <xdr:cxnSp macro="">
      <xdr:nvCxnSpPr>
        <xdr:cNvPr id="228" name="直線コネクタ 227"/>
        <xdr:cNvCxnSpPr/>
      </xdr:nvCxnSpPr>
      <xdr:spPr>
        <a:xfrm>
          <a:off x="4546600" y="1684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129577</xdr:rowOff>
    </xdr:from>
    <xdr:ext cx="599010" cy="259045"/>
    <xdr:sp macro="" textlink="">
      <xdr:nvSpPr>
        <xdr:cNvPr id="229" name="衛生費最大値テキスト"/>
        <xdr:cNvSpPr txBox="1"/>
      </xdr:nvSpPr>
      <xdr:spPr>
        <a:xfrm>
          <a:off x="4686300" y="1556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253,051</a:t>
          </a:r>
          <a:endParaRPr kumimoji="1" lang="ja-JP" altLang="en-US" sz="1000" b="1">
            <a:latin typeface="ＭＳ Ｐゴシック"/>
          </a:endParaRPr>
        </a:p>
      </xdr:txBody>
    </xdr:sp>
    <xdr:clientData/>
  </xdr:oneCellAnchor>
  <xdr:twoCellAnchor>
    <xdr:from>
      <xdr:col>6</xdr:col>
      <xdr:colOff>422275</xdr:colOff>
      <xdr:row>92</xdr:row>
      <xdr:rowOff>11450</xdr:rowOff>
    </xdr:from>
    <xdr:to>
      <xdr:col>6</xdr:col>
      <xdr:colOff>600075</xdr:colOff>
      <xdr:row>92</xdr:row>
      <xdr:rowOff>11450</xdr:rowOff>
    </xdr:to>
    <xdr:cxnSp macro="">
      <xdr:nvCxnSpPr>
        <xdr:cNvPr id="230" name="直線コネクタ 229"/>
        <xdr:cNvCxnSpPr/>
      </xdr:nvCxnSpPr>
      <xdr:spPr>
        <a:xfrm>
          <a:off x="4546600" y="15784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14734</xdr:rowOff>
    </xdr:from>
    <xdr:to>
      <xdr:col>6</xdr:col>
      <xdr:colOff>511175</xdr:colOff>
      <xdr:row>96</xdr:row>
      <xdr:rowOff>41238</xdr:rowOff>
    </xdr:to>
    <xdr:cxnSp macro="">
      <xdr:nvCxnSpPr>
        <xdr:cNvPr id="231" name="直線コネクタ 230"/>
        <xdr:cNvCxnSpPr/>
      </xdr:nvCxnSpPr>
      <xdr:spPr>
        <a:xfrm flipV="1">
          <a:off x="3797300" y="16473934"/>
          <a:ext cx="838200" cy="26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52308</xdr:rowOff>
    </xdr:from>
    <xdr:ext cx="534377" cy="259045"/>
    <xdr:sp macro="" textlink="">
      <xdr:nvSpPr>
        <xdr:cNvPr id="232" name="衛生費平均値テキスト"/>
        <xdr:cNvSpPr txBox="1"/>
      </xdr:nvSpPr>
      <xdr:spPr>
        <a:xfrm>
          <a:off x="4686300" y="16511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73881</xdr:rowOff>
    </xdr:from>
    <xdr:to>
      <xdr:col>6</xdr:col>
      <xdr:colOff>561975</xdr:colOff>
      <xdr:row>97</xdr:row>
      <xdr:rowOff>4031</xdr:rowOff>
    </xdr:to>
    <xdr:sp macro="" textlink="">
      <xdr:nvSpPr>
        <xdr:cNvPr id="233" name="フローチャート : 判断 232"/>
        <xdr:cNvSpPr/>
      </xdr:nvSpPr>
      <xdr:spPr>
        <a:xfrm>
          <a:off x="45847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41238</xdr:rowOff>
    </xdr:from>
    <xdr:to>
      <xdr:col>5</xdr:col>
      <xdr:colOff>358775</xdr:colOff>
      <xdr:row>96</xdr:row>
      <xdr:rowOff>50487</xdr:rowOff>
    </xdr:to>
    <xdr:cxnSp macro="">
      <xdr:nvCxnSpPr>
        <xdr:cNvPr id="234" name="直線コネクタ 233"/>
        <xdr:cNvCxnSpPr/>
      </xdr:nvCxnSpPr>
      <xdr:spPr>
        <a:xfrm flipV="1">
          <a:off x="2908300" y="16500438"/>
          <a:ext cx="889000" cy="9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59241</xdr:rowOff>
    </xdr:from>
    <xdr:to>
      <xdr:col>5</xdr:col>
      <xdr:colOff>409575</xdr:colOff>
      <xdr:row>96</xdr:row>
      <xdr:rowOff>160841</xdr:rowOff>
    </xdr:to>
    <xdr:sp macro="" textlink="">
      <xdr:nvSpPr>
        <xdr:cNvPr id="235" name="フローチャート : 判断 234"/>
        <xdr:cNvSpPr/>
      </xdr:nvSpPr>
      <xdr:spPr>
        <a:xfrm>
          <a:off x="3746500" y="1651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151968</xdr:rowOff>
    </xdr:from>
    <xdr:ext cx="534377" cy="259045"/>
    <xdr:sp macro="" textlink="">
      <xdr:nvSpPr>
        <xdr:cNvPr id="236" name="テキスト ボックス 235"/>
        <xdr:cNvSpPr txBox="1"/>
      </xdr:nvSpPr>
      <xdr:spPr>
        <a:xfrm>
          <a:off x="3530111" y="1661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67</xdr:rowOff>
    </xdr:from>
    <xdr:to>
      <xdr:col>4</xdr:col>
      <xdr:colOff>155575</xdr:colOff>
      <xdr:row>96</xdr:row>
      <xdr:rowOff>50487</xdr:rowOff>
    </xdr:to>
    <xdr:cxnSp macro="">
      <xdr:nvCxnSpPr>
        <xdr:cNvPr id="237" name="直線コネクタ 236"/>
        <xdr:cNvCxnSpPr/>
      </xdr:nvCxnSpPr>
      <xdr:spPr>
        <a:xfrm>
          <a:off x="2019300" y="16459267"/>
          <a:ext cx="889000" cy="50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101524</xdr:rowOff>
    </xdr:from>
    <xdr:to>
      <xdr:col>4</xdr:col>
      <xdr:colOff>206375</xdr:colOff>
      <xdr:row>97</xdr:row>
      <xdr:rowOff>31674</xdr:rowOff>
    </xdr:to>
    <xdr:sp macro="" textlink="">
      <xdr:nvSpPr>
        <xdr:cNvPr id="238" name="フローチャート : 判断 237"/>
        <xdr:cNvSpPr/>
      </xdr:nvSpPr>
      <xdr:spPr>
        <a:xfrm>
          <a:off x="2857500" y="1656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22801</xdr:rowOff>
    </xdr:from>
    <xdr:ext cx="534377" cy="259045"/>
    <xdr:sp macro="" textlink="">
      <xdr:nvSpPr>
        <xdr:cNvPr id="239" name="テキスト ボックス 238"/>
        <xdr:cNvSpPr txBox="1"/>
      </xdr:nvSpPr>
      <xdr:spPr>
        <a:xfrm>
          <a:off x="2641111" y="1665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142548</xdr:rowOff>
    </xdr:from>
    <xdr:to>
      <xdr:col>2</xdr:col>
      <xdr:colOff>638175</xdr:colOff>
      <xdr:row>96</xdr:row>
      <xdr:rowOff>67</xdr:rowOff>
    </xdr:to>
    <xdr:cxnSp macro="">
      <xdr:nvCxnSpPr>
        <xdr:cNvPr id="240" name="直線コネクタ 239"/>
        <xdr:cNvCxnSpPr/>
      </xdr:nvCxnSpPr>
      <xdr:spPr>
        <a:xfrm>
          <a:off x="1130300" y="16258848"/>
          <a:ext cx="889000" cy="200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116159</xdr:rowOff>
    </xdr:from>
    <xdr:to>
      <xdr:col>3</xdr:col>
      <xdr:colOff>3175</xdr:colOff>
      <xdr:row>97</xdr:row>
      <xdr:rowOff>46309</xdr:rowOff>
    </xdr:to>
    <xdr:sp macro="" textlink="">
      <xdr:nvSpPr>
        <xdr:cNvPr id="241" name="フローチャート : 判断 240"/>
        <xdr:cNvSpPr/>
      </xdr:nvSpPr>
      <xdr:spPr>
        <a:xfrm>
          <a:off x="1968500" y="16575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37436</xdr:rowOff>
    </xdr:from>
    <xdr:ext cx="534377" cy="259045"/>
    <xdr:sp macro="" textlink="">
      <xdr:nvSpPr>
        <xdr:cNvPr id="242" name="テキスト ボックス 241"/>
        <xdr:cNvSpPr txBox="1"/>
      </xdr:nvSpPr>
      <xdr:spPr>
        <a:xfrm>
          <a:off x="1752111" y="16668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109551</xdr:rowOff>
    </xdr:from>
    <xdr:to>
      <xdr:col>1</xdr:col>
      <xdr:colOff>485775</xdr:colOff>
      <xdr:row>97</xdr:row>
      <xdr:rowOff>39701</xdr:rowOff>
    </xdr:to>
    <xdr:sp macro="" textlink="">
      <xdr:nvSpPr>
        <xdr:cNvPr id="243" name="フローチャート : 判断 242"/>
        <xdr:cNvSpPr/>
      </xdr:nvSpPr>
      <xdr:spPr>
        <a:xfrm>
          <a:off x="1079500" y="165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30828</xdr:rowOff>
    </xdr:from>
    <xdr:ext cx="534377" cy="259045"/>
    <xdr:sp macro="" textlink="">
      <xdr:nvSpPr>
        <xdr:cNvPr id="244" name="テキスト ボックス 243"/>
        <xdr:cNvSpPr txBox="1"/>
      </xdr:nvSpPr>
      <xdr:spPr>
        <a:xfrm>
          <a:off x="863111" y="1666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135384</xdr:rowOff>
    </xdr:from>
    <xdr:to>
      <xdr:col>6</xdr:col>
      <xdr:colOff>561975</xdr:colOff>
      <xdr:row>96</xdr:row>
      <xdr:rowOff>65534</xdr:rowOff>
    </xdr:to>
    <xdr:sp macro="" textlink="">
      <xdr:nvSpPr>
        <xdr:cNvPr id="250" name="円/楕円 249"/>
        <xdr:cNvSpPr/>
      </xdr:nvSpPr>
      <xdr:spPr>
        <a:xfrm>
          <a:off x="4584700" y="1642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158261</xdr:rowOff>
    </xdr:from>
    <xdr:ext cx="599010" cy="259045"/>
    <xdr:sp macro="" textlink="">
      <xdr:nvSpPr>
        <xdr:cNvPr id="251" name="衛生費該当値テキスト"/>
        <xdr:cNvSpPr txBox="1"/>
      </xdr:nvSpPr>
      <xdr:spPr>
        <a:xfrm>
          <a:off x="4686300" y="16274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102,333</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161888</xdr:rowOff>
    </xdr:from>
    <xdr:to>
      <xdr:col>5</xdr:col>
      <xdr:colOff>409575</xdr:colOff>
      <xdr:row>96</xdr:row>
      <xdr:rowOff>92038</xdr:rowOff>
    </xdr:to>
    <xdr:sp macro="" textlink="">
      <xdr:nvSpPr>
        <xdr:cNvPr id="252" name="円/楕円 251"/>
        <xdr:cNvSpPr/>
      </xdr:nvSpPr>
      <xdr:spPr>
        <a:xfrm>
          <a:off x="3746500" y="1644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108565</xdr:rowOff>
    </xdr:from>
    <xdr:ext cx="534377" cy="259045"/>
    <xdr:sp macro="" textlink="">
      <xdr:nvSpPr>
        <xdr:cNvPr id="253" name="テキスト ボックス 252"/>
        <xdr:cNvSpPr txBox="1"/>
      </xdr:nvSpPr>
      <xdr:spPr>
        <a:xfrm>
          <a:off x="3530111" y="1622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96,536</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171137</xdr:rowOff>
    </xdr:from>
    <xdr:to>
      <xdr:col>4</xdr:col>
      <xdr:colOff>206375</xdr:colOff>
      <xdr:row>96</xdr:row>
      <xdr:rowOff>101287</xdr:rowOff>
    </xdr:to>
    <xdr:sp macro="" textlink="">
      <xdr:nvSpPr>
        <xdr:cNvPr id="254" name="円/楕円 253"/>
        <xdr:cNvSpPr/>
      </xdr:nvSpPr>
      <xdr:spPr>
        <a:xfrm>
          <a:off x="2857500" y="1645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117814</xdr:rowOff>
    </xdr:from>
    <xdr:ext cx="534377" cy="259045"/>
    <xdr:sp macro="" textlink="">
      <xdr:nvSpPr>
        <xdr:cNvPr id="255" name="テキスト ボックス 254"/>
        <xdr:cNvSpPr txBox="1"/>
      </xdr:nvSpPr>
      <xdr:spPr>
        <a:xfrm>
          <a:off x="2641111" y="16234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94,513</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120717</xdr:rowOff>
    </xdr:from>
    <xdr:to>
      <xdr:col>3</xdr:col>
      <xdr:colOff>3175</xdr:colOff>
      <xdr:row>96</xdr:row>
      <xdr:rowOff>50867</xdr:rowOff>
    </xdr:to>
    <xdr:sp macro="" textlink="">
      <xdr:nvSpPr>
        <xdr:cNvPr id="256" name="円/楕円 255"/>
        <xdr:cNvSpPr/>
      </xdr:nvSpPr>
      <xdr:spPr>
        <a:xfrm>
          <a:off x="1968500" y="1640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94</xdr:row>
      <xdr:rowOff>67394</xdr:rowOff>
    </xdr:from>
    <xdr:ext cx="599010" cy="259045"/>
    <xdr:sp macro="" textlink="">
      <xdr:nvSpPr>
        <xdr:cNvPr id="257" name="テキスト ボックス 256"/>
        <xdr:cNvSpPr txBox="1"/>
      </xdr:nvSpPr>
      <xdr:spPr>
        <a:xfrm>
          <a:off x="1719794" y="16183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105,541</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91748</xdr:rowOff>
    </xdr:from>
    <xdr:to>
      <xdr:col>1</xdr:col>
      <xdr:colOff>485775</xdr:colOff>
      <xdr:row>95</xdr:row>
      <xdr:rowOff>21898</xdr:rowOff>
    </xdr:to>
    <xdr:sp macro="" textlink="">
      <xdr:nvSpPr>
        <xdr:cNvPr id="258" name="円/楕円 257"/>
        <xdr:cNvSpPr/>
      </xdr:nvSpPr>
      <xdr:spPr>
        <a:xfrm>
          <a:off x="1079500" y="1620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93</xdr:row>
      <xdr:rowOff>38425</xdr:rowOff>
    </xdr:from>
    <xdr:ext cx="599010" cy="259045"/>
    <xdr:sp macro="" textlink="">
      <xdr:nvSpPr>
        <xdr:cNvPr id="259" name="テキスト ボックス 258"/>
        <xdr:cNvSpPr txBox="1"/>
      </xdr:nvSpPr>
      <xdr:spPr>
        <a:xfrm>
          <a:off x="830794" y="1598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149,377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3" name="テキスト ボックス 272"/>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5" name="テキスト ボックス 274"/>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7" name="テキスト ボックス 276"/>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68606</xdr:rowOff>
    </xdr:from>
    <xdr:to>
      <xdr:col>15</xdr:col>
      <xdr:colOff>180340</xdr:colOff>
      <xdr:row>38</xdr:row>
      <xdr:rowOff>139700</xdr:rowOff>
    </xdr:to>
    <xdr:cxnSp macro="">
      <xdr:nvCxnSpPr>
        <xdr:cNvPr id="281" name="直線コネクタ 280"/>
        <xdr:cNvCxnSpPr/>
      </xdr:nvCxnSpPr>
      <xdr:spPr>
        <a:xfrm flipV="1">
          <a:off x="10475595" y="5212106"/>
          <a:ext cx="1270" cy="1442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15283</xdr:rowOff>
    </xdr:from>
    <xdr:ext cx="534377" cy="259045"/>
    <xdr:sp macro="" textlink="">
      <xdr:nvSpPr>
        <xdr:cNvPr id="284" name="労働費最大値テキスト"/>
        <xdr:cNvSpPr txBox="1"/>
      </xdr:nvSpPr>
      <xdr:spPr>
        <a:xfrm>
          <a:off x="10528300" y="498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31,555</a:t>
          </a:r>
          <a:endParaRPr kumimoji="1" lang="ja-JP" altLang="en-US" sz="1000" b="1">
            <a:latin typeface="ＭＳ Ｐゴシック"/>
          </a:endParaRPr>
        </a:p>
      </xdr:txBody>
    </xdr:sp>
    <xdr:clientData/>
  </xdr:oneCellAnchor>
  <xdr:twoCellAnchor>
    <xdr:from>
      <xdr:col>15</xdr:col>
      <xdr:colOff>92075</xdr:colOff>
      <xdr:row>30</xdr:row>
      <xdr:rowOff>68606</xdr:rowOff>
    </xdr:from>
    <xdr:to>
      <xdr:col>15</xdr:col>
      <xdr:colOff>269875</xdr:colOff>
      <xdr:row>30</xdr:row>
      <xdr:rowOff>68606</xdr:rowOff>
    </xdr:to>
    <xdr:cxnSp macro="">
      <xdr:nvCxnSpPr>
        <xdr:cNvPr id="285" name="直線コネクタ 284"/>
        <xdr:cNvCxnSpPr/>
      </xdr:nvCxnSpPr>
      <xdr:spPr>
        <a:xfrm>
          <a:off x="10388600" y="5212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139700</xdr:rowOff>
    </xdr:from>
    <xdr:to>
      <xdr:col>15</xdr:col>
      <xdr:colOff>180975</xdr:colOff>
      <xdr:row>38</xdr:row>
      <xdr:rowOff>139700</xdr:rowOff>
    </xdr:to>
    <xdr:cxnSp macro="">
      <xdr:nvCxnSpPr>
        <xdr:cNvPr id="286" name="直線コネクタ 285"/>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58239</xdr:rowOff>
    </xdr:from>
    <xdr:ext cx="469744" cy="259045"/>
    <xdr:sp macro="" textlink="">
      <xdr:nvSpPr>
        <xdr:cNvPr id="287" name="労働費平均値テキスト"/>
        <xdr:cNvSpPr txBox="1"/>
      </xdr:nvSpPr>
      <xdr:spPr>
        <a:xfrm>
          <a:off x="10528300" y="6401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35362</xdr:rowOff>
    </xdr:from>
    <xdr:to>
      <xdr:col>15</xdr:col>
      <xdr:colOff>231775</xdr:colOff>
      <xdr:row>38</xdr:row>
      <xdr:rowOff>136962</xdr:rowOff>
    </xdr:to>
    <xdr:sp macro="" textlink="">
      <xdr:nvSpPr>
        <xdr:cNvPr id="288" name="フローチャート : 判断 287"/>
        <xdr:cNvSpPr/>
      </xdr:nvSpPr>
      <xdr:spPr>
        <a:xfrm>
          <a:off x="10426700" y="655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139700</xdr:rowOff>
    </xdr:from>
    <xdr:to>
      <xdr:col>14</xdr:col>
      <xdr:colOff>28575</xdr:colOff>
      <xdr:row>38</xdr:row>
      <xdr:rowOff>139700</xdr:rowOff>
    </xdr:to>
    <xdr:cxnSp macro="">
      <xdr:nvCxnSpPr>
        <xdr:cNvPr id="289" name="直線コネクタ 288"/>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38425</xdr:rowOff>
    </xdr:from>
    <xdr:to>
      <xdr:col>14</xdr:col>
      <xdr:colOff>79375</xdr:colOff>
      <xdr:row>38</xdr:row>
      <xdr:rowOff>140025</xdr:rowOff>
    </xdr:to>
    <xdr:sp macro="" textlink="">
      <xdr:nvSpPr>
        <xdr:cNvPr id="290" name="フローチャート : 判断 289"/>
        <xdr:cNvSpPr/>
      </xdr:nvSpPr>
      <xdr:spPr>
        <a:xfrm>
          <a:off x="9588500" y="65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156552</xdr:rowOff>
    </xdr:from>
    <xdr:ext cx="469744" cy="259045"/>
    <xdr:sp macro="" textlink="">
      <xdr:nvSpPr>
        <xdr:cNvPr id="291" name="テキスト ボックス 290"/>
        <xdr:cNvSpPr txBox="1"/>
      </xdr:nvSpPr>
      <xdr:spPr>
        <a:xfrm>
          <a:off x="9404427" y="6328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139700</xdr:rowOff>
    </xdr:from>
    <xdr:to>
      <xdr:col>12</xdr:col>
      <xdr:colOff>511175</xdr:colOff>
      <xdr:row>38</xdr:row>
      <xdr:rowOff>139700</xdr:rowOff>
    </xdr:to>
    <xdr:cxnSp macro="">
      <xdr:nvCxnSpPr>
        <xdr:cNvPr id="292" name="直線コネクタ 291"/>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123327</xdr:rowOff>
    </xdr:from>
    <xdr:to>
      <xdr:col>12</xdr:col>
      <xdr:colOff>561975</xdr:colOff>
      <xdr:row>38</xdr:row>
      <xdr:rowOff>53477</xdr:rowOff>
    </xdr:to>
    <xdr:sp macro="" textlink="">
      <xdr:nvSpPr>
        <xdr:cNvPr id="293" name="フローチャート : 判断 292"/>
        <xdr:cNvSpPr/>
      </xdr:nvSpPr>
      <xdr:spPr>
        <a:xfrm>
          <a:off x="8699500" y="646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70004</xdr:rowOff>
    </xdr:from>
    <xdr:ext cx="469744" cy="259045"/>
    <xdr:sp macro="" textlink="">
      <xdr:nvSpPr>
        <xdr:cNvPr id="294" name="テキスト ボックス 293"/>
        <xdr:cNvSpPr txBox="1"/>
      </xdr:nvSpPr>
      <xdr:spPr>
        <a:xfrm>
          <a:off x="8515427" y="624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139700</xdr:rowOff>
    </xdr:from>
    <xdr:to>
      <xdr:col>11</xdr:col>
      <xdr:colOff>307975</xdr:colOff>
      <xdr:row>38</xdr:row>
      <xdr:rowOff>139700</xdr:rowOff>
    </xdr:to>
    <xdr:cxnSp macro="">
      <xdr:nvCxnSpPr>
        <xdr:cNvPr id="295" name="直線コネクタ 294"/>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134254</xdr:rowOff>
    </xdr:from>
    <xdr:to>
      <xdr:col>11</xdr:col>
      <xdr:colOff>358775</xdr:colOff>
      <xdr:row>38</xdr:row>
      <xdr:rowOff>64404</xdr:rowOff>
    </xdr:to>
    <xdr:sp macro="" textlink="">
      <xdr:nvSpPr>
        <xdr:cNvPr id="296" name="フローチャート : 判断 295"/>
        <xdr:cNvSpPr/>
      </xdr:nvSpPr>
      <xdr:spPr>
        <a:xfrm>
          <a:off x="7810500" y="647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80931</xdr:rowOff>
    </xdr:from>
    <xdr:ext cx="469744" cy="259045"/>
    <xdr:sp macro="" textlink="">
      <xdr:nvSpPr>
        <xdr:cNvPr id="297" name="テキスト ボックス 296"/>
        <xdr:cNvSpPr txBox="1"/>
      </xdr:nvSpPr>
      <xdr:spPr>
        <a:xfrm>
          <a:off x="7626427" y="6253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34310</xdr:rowOff>
    </xdr:from>
    <xdr:to>
      <xdr:col>10</xdr:col>
      <xdr:colOff>155575</xdr:colOff>
      <xdr:row>37</xdr:row>
      <xdr:rowOff>135910</xdr:rowOff>
    </xdr:to>
    <xdr:sp macro="" textlink="">
      <xdr:nvSpPr>
        <xdr:cNvPr id="298" name="フローチャート : 判断 297"/>
        <xdr:cNvSpPr/>
      </xdr:nvSpPr>
      <xdr:spPr>
        <a:xfrm>
          <a:off x="6921500" y="637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152437</xdr:rowOff>
    </xdr:from>
    <xdr:ext cx="469744" cy="259045"/>
    <xdr:sp macro="" textlink="">
      <xdr:nvSpPr>
        <xdr:cNvPr id="299" name="テキスト ボックス 298"/>
        <xdr:cNvSpPr txBox="1"/>
      </xdr:nvSpPr>
      <xdr:spPr>
        <a:xfrm>
          <a:off x="6737427" y="6153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88900</xdr:rowOff>
    </xdr:from>
    <xdr:to>
      <xdr:col>15</xdr:col>
      <xdr:colOff>231775</xdr:colOff>
      <xdr:row>39</xdr:row>
      <xdr:rowOff>19050</xdr:rowOff>
    </xdr:to>
    <xdr:sp macro="" textlink="">
      <xdr:nvSpPr>
        <xdr:cNvPr id="305" name="円/楕円 304"/>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13789</xdr:rowOff>
    </xdr:from>
    <xdr:ext cx="249299" cy="259045"/>
    <xdr:sp macro="" textlink="">
      <xdr:nvSpPr>
        <xdr:cNvPr id="306" name="労働費該当値テキスト"/>
        <xdr:cNvSpPr txBox="1"/>
      </xdr:nvSpPr>
      <xdr:spPr>
        <a:xfrm>
          <a:off x="10528300" y="6528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88900</xdr:rowOff>
    </xdr:from>
    <xdr:to>
      <xdr:col>14</xdr:col>
      <xdr:colOff>79375</xdr:colOff>
      <xdr:row>39</xdr:row>
      <xdr:rowOff>19050</xdr:rowOff>
    </xdr:to>
    <xdr:sp macro="" textlink="">
      <xdr:nvSpPr>
        <xdr:cNvPr id="307" name="円/楕円 306"/>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10177</xdr:rowOff>
    </xdr:from>
    <xdr:ext cx="249299" cy="259045"/>
    <xdr:sp macro="" textlink="">
      <xdr:nvSpPr>
        <xdr:cNvPr id="308" name="テキスト ボックス 307"/>
        <xdr:cNvSpPr txBox="1"/>
      </xdr:nvSpPr>
      <xdr:spPr>
        <a:xfrm>
          <a:off x="9514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88900</xdr:rowOff>
    </xdr:from>
    <xdr:to>
      <xdr:col>12</xdr:col>
      <xdr:colOff>561975</xdr:colOff>
      <xdr:row>39</xdr:row>
      <xdr:rowOff>19050</xdr:rowOff>
    </xdr:to>
    <xdr:sp macro="" textlink="">
      <xdr:nvSpPr>
        <xdr:cNvPr id="309" name="円/楕円 308"/>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10177</xdr:rowOff>
    </xdr:from>
    <xdr:ext cx="249299" cy="259045"/>
    <xdr:sp macro="" textlink="">
      <xdr:nvSpPr>
        <xdr:cNvPr id="310" name="テキスト ボックス 309"/>
        <xdr:cNvSpPr txBox="1"/>
      </xdr:nvSpPr>
      <xdr:spPr>
        <a:xfrm>
          <a:off x="8625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88900</xdr:rowOff>
    </xdr:from>
    <xdr:to>
      <xdr:col>11</xdr:col>
      <xdr:colOff>358775</xdr:colOff>
      <xdr:row>39</xdr:row>
      <xdr:rowOff>19050</xdr:rowOff>
    </xdr:to>
    <xdr:sp macro="" textlink="">
      <xdr:nvSpPr>
        <xdr:cNvPr id="311" name="円/楕円 310"/>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10177</xdr:rowOff>
    </xdr:from>
    <xdr:ext cx="249299" cy="259045"/>
    <xdr:sp macro="" textlink="">
      <xdr:nvSpPr>
        <xdr:cNvPr id="312" name="テキスト ボックス 311"/>
        <xdr:cNvSpPr txBox="1"/>
      </xdr:nvSpPr>
      <xdr:spPr>
        <a:xfrm>
          <a:off x="773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88900</xdr:rowOff>
    </xdr:from>
    <xdr:to>
      <xdr:col>10</xdr:col>
      <xdr:colOff>155575</xdr:colOff>
      <xdr:row>39</xdr:row>
      <xdr:rowOff>19050</xdr:rowOff>
    </xdr:to>
    <xdr:sp macro="" textlink="">
      <xdr:nvSpPr>
        <xdr:cNvPr id="313" name="円/楕円 312"/>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10177</xdr:rowOff>
    </xdr:from>
    <xdr:ext cx="249299" cy="259045"/>
    <xdr:sp macro="" textlink="">
      <xdr:nvSpPr>
        <xdr:cNvPr id="314" name="テキスト ボックス 313"/>
        <xdr:cNvSpPr txBox="1"/>
      </xdr:nvSpPr>
      <xdr:spPr>
        <a:xfrm>
          <a:off x="684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78275</xdr:rowOff>
    </xdr:from>
    <xdr:to>
      <xdr:col>15</xdr:col>
      <xdr:colOff>180340</xdr:colOff>
      <xdr:row>58</xdr:row>
      <xdr:rowOff>157340</xdr:rowOff>
    </xdr:to>
    <xdr:cxnSp macro="">
      <xdr:nvCxnSpPr>
        <xdr:cNvPr id="338" name="直線コネクタ 337"/>
        <xdr:cNvCxnSpPr/>
      </xdr:nvCxnSpPr>
      <xdr:spPr>
        <a:xfrm flipV="1">
          <a:off x="10475595" y="8822225"/>
          <a:ext cx="1270" cy="127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161167</xdr:rowOff>
    </xdr:from>
    <xdr:ext cx="534377" cy="259045"/>
    <xdr:sp macro="" textlink="">
      <xdr:nvSpPr>
        <xdr:cNvPr id="339" name="農林水産業費最小値テキスト"/>
        <xdr:cNvSpPr txBox="1"/>
      </xdr:nvSpPr>
      <xdr:spPr>
        <a:xfrm>
          <a:off x="10528300" y="1010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15,370</a:t>
          </a:r>
          <a:endParaRPr kumimoji="1" lang="ja-JP" altLang="en-US" sz="1000" b="1">
            <a:latin typeface="ＭＳ Ｐゴシック"/>
          </a:endParaRPr>
        </a:p>
      </xdr:txBody>
    </xdr:sp>
    <xdr:clientData/>
  </xdr:oneCellAnchor>
  <xdr:twoCellAnchor>
    <xdr:from>
      <xdr:col>15</xdr:col>
      <xdr:colOff>92075</xdr:colOff>
      <xdr:row>58</xdr:row>
      <xdr:rowOff>157340</xdr:rowOff>
    </xdr:from>
    <xdr:to>
      <xdr:col>15</xdr:col>
      <xdr:colOff>269875</xdr:colOff>
      <xdr:row>58</xdr:row>
      <xdr:rowOff>157340</xdr:rowOff>
    </xdr:to>
    <xdr:cxnSp macro="">
      <xdr:nvCxnSpPr>
        <xdr:cNvPr id="340" name="直線コネクタ 339"/>
        <xdr:cNvCxnSpPr/>
      </xdr:nvCxnSpPr>
      <xdr:spPr>
        <a:xfrm>
          <a:off x="10388600" y="1010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24952</xdr:rowOff>
    </xdr:from>
    <xdr:ext cx="599010" cy="259045"/>
    <xdr:sp macro="" textlink="">
      <xdr:nvSpPr>
        <xdr:cNvPr id="341" name="農林水産業費最大値テキスト"/>
        <xdr:cNvSpPr txBox="1"/>
      </xdr:nvSpPr>
      <xdr:spPr>
        <a:xfrm>
          <a:off x="10528300" y="8597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351,122</a:t>
          </a:r>
          <a:endParaRPr kumimoji="1" lang="ja-JP" altLang="en-US" sz="1000" b="1">
            <a:latin typeface="ＭＳ Ｐゴシック"/>
          </a:endParaRPr>
        </a:p>
      </xdr:txBody>
    </xdr:sp>
    <xdr:clientData/>
  </xdr:oneCellAnchor>
  <xdr:twoCellAnchor>
    <xdr:from>
      <xdr:col>15</xdr:col>
      <xdr:colOff>92075</xdr:colOff>
      <xdr:row>51</xdr:row>
      <xdr:rowOff>78275</xdr:rowOff>
    </xdr:from>
    <xdr:to>
      <xdr:col>15</xdr:col>
      <xdr:colOff>269875</xdr:colOff>
      <xdr:row>51</xdr:row>
      <xdr:rowOff>78275</xdr:rowOff>
    </xdr:to>
    <xdr:cxnSp macro="">
      <xdr:nvCxnSpPr>
        <xdr:cNvPr id="342" name="直線コネクタ 341"/>
        <xdr:cNvCxnSpPr/>
      </xdr:nvCxnSpPr>
      <xdr:spPr>
        <a:xfrm>
          <a:off x="10388600" y="8822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92117</xdr:rowOff>
    </xdr:from>
    <xdr:to>
      <xdr:col>15</xdr:col>
      <xdr:colOff>180975</xdr:colOff>
      <xdr:row>57</xdr:row>
      <xdr:rowOff>104359</xdr:rowOff>
    </xdr:to>
    <xdr:cxnSp macro="">
      <xdr:nvCxnSpPr>
        <xdr:cNvPr id="343" name="直線コネクタ 342"/>
        <xdr:cNvCxnSpPr/>
      </xdr:nvCxnSpPr>
      <xdr:spPr>
        <a:xfrm>
          <a:off x="9639300" y="9864767"/>
          <a:ext cx="838200" cy="12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22372</xdr:rowOff>
    </xdr:from>
    <xdr:ext cx="534377" cy="259045"/>
    <xdr:sp macro="" textlink="">
      <xdr:nvSpPr>
        <xdr:cNvPr id="344" name="農林水産業費平均値テキスト"/>
        <xdr:cNvSpPr txBox="1"/>
      </xdr:nvSpPr>
      <xdr:spPr>
        <a:xfrm>
          <a:off x="10528300" y="9623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170945</xdr:rowOff>
    </xdr:from>
    <xdr:to>
      <xdr:col>15</xdr:col>
      <xdr:colOff>231775</xdr:colOff>
      <xdr:row>57</xdr:row>
      <xdr:rowOff>101095</xdr:rowOff>
    </xdr:to>
    <xdr:sp macro="" textlink="">
      <xdr:nvSpPr>
        <xdr:cNvPr id="345" name="フローチャート : 判断 344"/>
        <xdr:cNvSpPr/>
      </xdr:nvSpPr>
      <xdr:spPr>
        <a:xfrm>
          <a:off x="104267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62258</xdr:rowOff>
    </xdr:from>
    <xdr:to>
      <xdr:col>14</xdr:col>
      <xdr:colOff>28575</xdr:colOff>
      <xdr:row>57</xdr:row>
      <xdr:rowOff>92117</xdr:rowOff>
    </xdr:to>
    <xdr:cxnSp macro="">
      <xdr:nvCxnSpPr>
        <xdr:cNvPr id="346" name="直線コネクタ 345"/>
        <xdr:cNvCxnSpPr/>
      </xdr:nvCxnSpPr>
      <xdr:spPr>
        <a:xfrm>
          <a:off x="8750300" y="9834908"/>
          <a:ext cx="889000" cy="29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163698</xdr:rowOff>
    </xdr:from>
    <xdr:to>
      <xdr:col>14</xdr:col>
      <xdr:colOff>79375</xdr:colOff>
      <xdr:row>57</xdr:row>
      <xdr:rowOff>93848</xdr:rowOff>
    </xdr:to>
    <xdr:sp macro="" textlink="">
      <xdr:nvSpPr>
        <xdr:cNvPr id="347" name="フローチャート : 判断 346"/>
        <xdr:cNvSpPr/>
      </xdr:nvSpPr>
      <xdr:spPr>
        <a:xfrm>
          <a:off x="9588500" y="976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110375</xdr:rowOff>
    </xdr:from>
    <xdr:ext cx="534377" cy="259045"/>
    <xdr:sp macro="" textlink="">
      <xdr:nvSpPr>
        <xdr:cNvPr id="348" name="テキスト ボックス 347"/>
        <xdr:cNvSpPr txBox="1"/>
      </xdr:nvSpPr>
      <xdr:spPr>
        <a:xfrm>
          <a:off x="9372111" y="954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47372</xdr:rowOff>
    </xdr:from>
    <xdr:to>
      <xdr:col>12</xdr:col>
      <xdr:colOff>511175</xdr:colOff>
      <xdr:row>57</xdr:row>
      <xdr:rowOff>62258</xdr:rowOff>
    </xdr:to>
    <xdr:cxnSp macro="">
      <xdr:nvCxnSpPr>
        <xdr:cNvPr id="349" name="直線コネクタ 348"/>
        <xdr:cNvCxnSpPr/>
      </xdr:nvCxnSpPr>
      <xdr:spPr>
        <a:xfrm>
          <a:off x="7861300" y="9648572"/>
          <a:ext cx="889000" cy="186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5240</xdr:rowOff>
    </xdr:from>
    <xdr:to>
      <xdr:col>12</xdr:col>
      <xdr:colOff>561975</xdr:colOff>
      <xdr:row>57</xdr:row>
      <xdr:rowOff>106840</xdr:rowOff>
    </xdr:to>
    <xdr:sp macro="" textlink="">
      <xdr:nvSpPr>
        <xdr:cNvPr id="350" name="フローチャート : 判断 349"/>
        <xdr:cNvSpPr/>
      </xdr:nvSpPr>
      <xdr:spPr>
        <a:xfrm>
          <a:off x="8699500" y="977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123367</xdr:rowOff>
    </xdr:from>
    <xdr:ext cx="534377" cy="259045"/>
    <xdr:sp macro="" textlink="">
      <xdr:nvSpPr>
        <xdr:cNvPr id="351" name="テキスト ボックス 350"/>
        <xdr:cNvSpPr txBox="1"/>
      </xdr:nvSpPr>
      <xdr:spPr>
        <a:xfrm>
          <a:off x="8483111" y="955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47372</xdr:rowOff>
    </xdr:from>
    <xdr:to>
      <xdr:col>11</xdr:col>
      <xdr:colOff>307975</xdr:colOff>
      <xdr:row>57</xdr:row>
      <xdr:rowOff>17418</xdr:rowOff>
    </xdr:to>
    <xdr:cxnSp macro="">
      <xdr:nvCxnSpPr>
        <xdr:cNvPr id="352" name="直線コネクタ 351"/>
        <xdr:cNvCxnSpPr/>
      </xdr:nvCxnSpPr>
      <xdr:spPr>
        <a:xfrm flipV="1">
          <a:off x="6972300" y="9648572"/>
          <a:ext cx="889000" cy="14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16396</xdr:rowOff>
    </xdr:from>
    <xdr:to>
      <xdr:col>11</xdr:col>
      <xdr:colOff>358775</xdr:colOff>
      <xdr:row>57</xdr:row>
      <xdr:rowOff>117996</xdr:rowOff>
    </xdr:to>
    <xdr:sp macro="" textlink="">
      <xdr:nvSpPr>
        <xdr:cNvPr id="353" name="フローチャート : 判断 352"/>
        <xdr:cNvSpPr/>
      </xdr:nvSpPr>
      <xdr:spPr>
        <a:xfrm>
          <a:off x="7810500" y="978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109123</xdr:rowOff>
    </xdr:from>
    <xdr:ext cx="534377" cy="259045"/>
    <xdr:sp macro="" textlink="">
      <xdr:nvSpPr>
        <xdr:cNvPr id="354" name="テキスト ボックス 353"/>
        <xdr:cNvSpPr txBox="1"/>
      </xdr:nvSpPr>
      <xdr:spPr>
        <a:xfrm>
          <a:off x="7594111" y="988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33076</xdr:rowOff>
    </xdr:from>
    <xdr:to>
      <xdr:col>10</xdr:col>
      <xdr:colOff>155575</xdr:colOff>
      <xdr:row>57</xdr:row>
      <xdr:rowOff>134676</xdr:rowOff>
    </xdr:to>
    <xdr:sp macro="" textlink="">
      <xdr:nvSpPr>
        <xdr:cNvPr id="355" name="フローチャート : 判断 354"/>
        <xdr:cNvSpPr/>
      </xdr:nvSpPr>
      <xdr:spPr>
        <a:xfrm>
          <a:off x="6921500" y="9805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125803</xdr:rowOff>
    </xdr:from>
    <xdr:ext cx="534377" cy="259045"/>
    <xdr:sp macro="" textlink="">
      <xdr:nvSpPr>
        <xdr:cNvPr id="356" name="テキスト ボックス 355"/>
        <xdr:cNvSpPr txBox="1"/>
      </xdr:nvSpPr>
      <xdr:spPr>
        <a:xfrm>
          <a:off x="6705111" y="989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79,652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53559</xdr:rowOff>
    </xdr:from>
    <xdr:to>
      <xdr:col>15</xdr:col>
      <xdr:colOff>231775</xdr:colOff>
      <xdr:row>57</xdr:row>
      <xdr:rowOff>155159</xdr:rowOff>
    </xdr:to>
    <xdr:sp macro="" textlink="">
      <xdr:nvSpPr>
        <xdr:cNvPr id="362" name="円/楕円 361"/>
        <xdr:cNvSpPr/>
      </xdr:nvSpPr>
      <xdr:spPr>
        <a:xfrm>
          <a:off x="10426700" y="982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31986</xdr:rowOff>
    </xdr:from>
    <xdr:ext cx="534377" cy="259045"/>
    <xdr:sp macro="" textlink="">
      <xdr:nvSpPr>
        <xdr:cNvPr id="363" name="農林水産業費該当値テキスト"/>
        <xdr:cNvSpPr txBox="1"/>
      </xdr:nvSpPr>
      <xdr:spPr>
        <a:xfrm>
          <a:off x="10528300" y="9804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74,276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41317</xdr:rowOff>
    </xdr:from>
    <xdr:to>
      <xdr:col>14</xdr:col>
      <xdr:colOff>79375</xdr:colOff>
      <xdr:row>57</xdr:row>
      <xdr:rowOff>142917</xdr:rowOff>
    </xdr:to>
    <xdr:sp macro="" textlink="">
      <xdr:nvSpPr>
        <xdr:cNvPr id="364" name="円/楕円 363"/>
        <xdr:cNvSpPr/>
      </xdr:nvSpPr>
      <xdr:spPr>
        <a:xfrm>
          <a:off x="9588500" y="981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134044</xdr:rowOff>
    </xdr:from>
    <xdr:ext cx="534377" cy="259045"/>
    <xdr:sp macro="" textlink="">
      <xdr:nvSpPr>
        <xdr:cNvPr id="365" name="テキスト ボックス 364"/>
        <xdr:cNvSpPr txBox="1"/>
      </xdr:nvSpPr>
      <xdr:spPr>
        <a:xfrm>
          <a:off x="9372111" y="990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77,489</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11458</xdr:rowOff>
    </xdr:from>
    <xdr:to>
      <xdr:col>12</xdr:col>
      <xdr:colOff>561975</xdr:colOff>
      <xdr:row>57</xdr:row>
      <xdr:rowOff>113058</xdr:rowOff>
    </xdr:to>
    <xdr:sp macro="" textlink="">
      <xdr:nvSpPr>
        <xdr:cNvPr id="366" name="円/楕円 365"/>
        <xdr:cNvSpPr/>
      </xdr:nvSpPr>
      <xdr:spPr>
        <a:xfrm>
          <a:off x="8699500" y="978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104185</xdr:rowOff>
    </xdr:from>
    <xdr:ext cx="534377" cy="259045"/>
    <xdr:sp macro="" textlink="">
      <xdr:nvSpPr>
        <xdr:cNvPr id="367" name="テキスト ボックス 366"/>
        <xdr:cNvSpPr txBox="1"/>
      </xdr:nvSpPr>
      <xdr:spPr>
        <a:xfrm>
          <a:off x="8483111" y="987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85,326</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168022</xdr:rowOff>
    </xdr:from>
    <xdr:to>
      <xdr:col>11</xdr:col>
      <xdr:colOff>358775</xdr:colOff>
      <xdr:row>56</xdr:row>
      <xdr:rowOff>98172</xdr:rowOff>
    </xdr:to>
    <xdr:sp macro="" textlink="">
      <xdr:nvSpPr>
        <xdr:cNvPr id="368" name="円/楕円 367"/>
        <xdr:cNvSpPr/>
      </xdr:nvSpPr>
      <xdr:spPr>
        <a:xfrm>
          <a:off x="7810500" y="959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114699</xdr:rowOff>
    </xdr:from>
    <xdr:ext cx="599010" cy="259045"/>
    <xdr:sp macro="" textlink="">
      <xdr:nvSpPr>
        <xdr:cNvPr id="369" name="テキスト ボックス 368"/>
        <xdr:cNvSpPr txBox="1"/>
      </xdr:nvSpPr>
      <xdr:spPr>
        <a:xfrm>
          <a:off x="7561794" y="9372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134,233</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138068</xdr:rowOff>
    </xdr:from>
    <xdr:to>
      <xdr:col>10</xdr:col>
      <xdr:colOff>155575</xdr:colOff>
      <xdr:row>57</xdr:row>
      <xdr:rowOff>68218</xdr:rowOff>
    </xdr:to>
    <xdr:sp macro="" textlink="">
      <xdr:nvSpPr>
        <xdr:cNvPr id="370" name="円/楕円 369"/>
        <xdr:cNvSpPr/>
      </xdr:nvSpPr>
      <xdr:spPr>
        <a:xfrm>
          <a:off x="6921500" y="973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84745</xdr:rowOff>
    </xdr:from>
    <xdr:ext cx="534377" cy="259045"/>
    <xdr:sp macro="" textlink="">
      <xdr:nvSpPr>
        <xdr:cNvPr id="371" name="テキスト ボックス 370"/>
        <xdr:cNvSpPr txBox="1"/>
      </xdr:nvSpPr>
      <xdr:spPr>
        <a:xfrm>
          <a:off x="6705111" y="951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97,095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42214</xdr:rowOff>
    </xdr:from>
    <xdr:to>
      <xdr:col>15</xdr:col>
      <xdr:colOff>180340</xdr:colOff>
      <xdr:row>79</xdr:row>
      <xdr:rowOff>8865</xdr:rowOff>
    </xdr:to>
    <xdr:cxnSp macro="">
      <xdr:nvCxnSpPr>
        <xdr:cNvPr id="395" name="直線コネクタ 394"/>
        <xdr:cNvCxnSpPr/>
      </xdr:nvCxnSpPr>
      <xdr:spPr>
        <a:xfrm flipV="1">
          <a:off x="10475595" y="12215164"/>
          <a:ext cx="1270" cy="13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12692</xdr:rowOff>
    </xdr:from>
    <xdr:ext cx="469744" cy="259045"/>
    <xdr:sp macro="" textlink="">
      <xdr:nvSpPr>
        <xdr:cNvPr id="396" name="商工費最小値テキスト"/>
        <xdr:cNvSpPr txBox="1"/>
      </xdr:nvSpPr>
      <xdr:spPr>
        <a:xfrm>
          <a:off x="10528300" y="13557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2,802</a:t>
          </a:r>
          <a:endParaRPr kumimoji="1" lang="ja-JP" altLang="en-US" sz="1000" b="1">
            <a:latin typeface="ＭＳ Ｐゴシック"/>
          </a:endParaRPr>
        </a:p>
      </xdr:txBody>
    </xdr:sp>
    <xdr:clientData/>
  </xdr:oneCellAnchor>
  <xdr:twoCellAnchor>
    <xdr:from>
      <xdr:col>15</xdr:col>
      <xdr:colOff>92075</xdr:colOff>
      <xdr:row>79</xdr:row>
      <xdr:rowOff>8865</xdr:rowOff>
    </xdr:from>
    <xdr:to>
      <xdr:col>15</xdr:col>
      <xdr:colOff>269875</xdr:colOff>
      <xdr:row>79</xdr:row>
      <xdr:rowOff>8865</xdr:rowOff>
    </xdr:to>
    <xdr:cxnSp macro="">
      <xdr:nvCxnSpPr>
        <xdr:cNvPr id="397" name="直線コネクタ 396"/>
        <xdr:cNvCxnSpPr/>
      </xdr:nvCxnSpPr>
      <xdr:spPr>
        <a:xfrm>
          <a:off x="10388600" y="1355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160341</xdr:rowOff>
    </xdr:from>
    <xdr:ext cx="599010" cy="259045"/>
    <xdr:sp macro="" textlink="">
      <xdr:nvSpPr>
        <xdr:cNvPr id="398" name="商工費最大値テキスト"/>
        <xdr:cNvSpPr txBox="1"/>
      </xdr:nvSpPr>
      <xdr:spPr>
        <a:xfrm>
          <a:off x="10528300" y="11990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108,176</a:t>
          </a:r>
          <a:endParaRPr kumimoji="1" lang="ja-JP" altLang="en-US" sz="1000" b="1">
            <a:latin typeface="ＭＳ Ｐゴシック"/>
          </a:endParaRPr>
        </a:p>
      </xdr:txBody>
    </xdr:sp>
    <xdr:clientData/>
  </xdr:oneCellAnchor>
  <xdr:twoCellAnchor>
    <xdr:from>
      <xdr:col>15</xdr:col>
      <xdr:colOff>92075</xdr:colOff>
      <xdr:row>71</xdr:row>
      <xdr:rowOff>42214</xdr:rowOff>
    </xdr:from>
    <xdr:to>
      <xdr:col>15</xdr:col>
      <xdr:colOff>269875</xdr:colOff>
      <xdr:row>71</xdr:row>
      <xdr:rowOff>42214</xdr:rowOff>
    </xdr:to>
    <xdr:cxnSp macro="">
      <xdr:nvCxnSpPr>
        <xdr:cNvPr id="399" name="直線コネクタ 398"/>
        <xdr:cNvCxnSpPr/>
      </xdr:nvCxnSpPr>
      <xdr:spPr>
        <a:xfrm>
          <a:off x="10388600" y="1221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85789</xdr:rowOff>
    </xdr:from>
    <xdr:to>
      <xdr:col>15</xdr:col>
      <xdr:colOff>180975</xdr:colOff>
      <xdr:row>77</xdr:row>
      <xdr:rowOff>153009</xdr:rowOff>
    </xdr:to>
    <xdr:cxnSp macro="">
      <xdr:nvCxnSpPr>
        <xdr:cNvPr id="400" name="直線コネクタ 399"/>
        <xdr:cNvCxnSpPr/>
      </xdr:nvCxnSpPr>
      <xdr:spPr>
        <a:xfrm flipV="1">
          <a:off x="9639300" y="13287439"/>
          <a:ext cx="838200" cy="6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15536</xdr:rowOff>
    </xdr:from>
    <xdr:ext cx="534377" cy="259045"/>
    <xdr:sp macro="" textlink="">
      <xdr:nvSpPr>
        <xdr:cNvPr id="401" name="商工費平均値テキスト"/>
        <xdr:cNvSpPr txBox="1"/>
      </xdr:nvSpPr>
      <xdr:spPr>
        <a:xfrm>
          <a:off x="10528300" y="13045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164109</xdr:rowOff>
    </xdr:from>
    <xdr:to>
      <xdr:col>15</xdr:col>
      <xdr:colOff>231775</xdr:colOff>
      <xdr:row>77</xdr:row>
      <xdr:rowOff>94259</xdr:rowOff>
    </xdr:to>
    <xdr:sp macro="" textlink="">
      <xdr:nvSpPr>
        <xdr:cNvPr id="402" name="フローチャート : 判断 401"/>
        <xdr:cNvSpPr/>
      </xdr:nvSpPr>
      <xdr:spPr>
        <a:xfrm>
          <a:off x="104267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144996</xdr:rowOff>
    </xdr:from>
    <xdr:to>
      <xdr:col>14</xdr:col>
      <xdr:colOff>28575</xdr:colOff>
      <xdr:row>77</xdr:row>
      <xdr:rowOff>153009</xdr:rowOff>
    </xdr:to>
    <xdr:cxnSp macro="">
      <xdr:nvCxnSpPr>
        <xdr:cNvPr id="403" name="直線コネクタ 402"/>
        <xdr:cNvCxnSpPr/>
      </xdr:nvCxnSpPr>
      <xdr:spPr>
        <a:xfrm>
          <a:off x="8750300" y="13346646"/>
          <a:ext cx="889000" cy="8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10503</xdr:rowOff>
    </xdr:from>
    <xdr:to>
      <xdr:col>14</xdr:col>
      <xdr:colOff>79375</xdr:colOff>
      <xdr:row>77</xdr:row>
      <xdr:rowOff>112103</xdr:rowOff>
    </xdr:to>
    <xdr:sp macro="" textlink="">
      <xdr:nvSpPr>
        <xdr:cNvPr id="404" name="フローチャート : 判断 403"/>
        <xdr:cNvSpPr/>
      </xdr:nvSpPr>
      <xdr:spPr>
        <a:xfrm>
          <a:off x="9588500" y="132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128630</xdr:rowOff>
    </xdr:from>
    <xdr:ext cx="534377" cy="259045"/>
    <xdr:sp macro="" textlink="">
      <xdr:nvSpPr>
        <xdr:cNvPr id="405" name="テキスト ボックス 404"/>
        <xdr:cNvSpPr txBox="1"/>
      </xdr:nvSpPr>
      <xdr:spPr>
        <a:xfrm>
          <a:off x="9372111" y="1298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144996</xdr:rowOff>
    </xdr:from>
    <xdr:to>
      <xdr:col>12</xdr:col>
      <xdr:colOff>511175</xdr:colOff>
      <xdr:row>77</xdr:row>
      <xdr:rowOff>158166</xdr:rowOff>
    </xdr:to>
    <xdr:cxnSp macro="">
      <xdr:nvCxnSpPr>
        <xdr:cNvPr id="406" name="直線コネクタ 405"/>
        <xdr:cNvCxnSpPr/>
      </xdr:nvCxnSpPr>
      <xdr:spPr>
        <a:xfrm flipV="1">
          <a:off x="7861300" y="13346646"/>
          <a:ext cx="889000" cy="1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68059</xdr:rowOff>
    </xdr:from>
    <xdr:to>
      <xdr:col>12</xdr:col>
      <xdr:colOff>561975</xdr:colOff>
      <xdr:row>77</xdr:row>
      <xdr:rowOff>169659</xdr:rowOff>
    </xdr:to>
    <xdr:sp macro="" textlink="">
      <xdr:nvSpPr>
        <xdr:cNvPr id="407" name="フローチャート : 判断 406"/>
        <xdr:cNvSpPr/>
      </xdr:nvSpPr>
      <xdr:spPr>
        <a:xfrm>
          <a:off x="8699500" y="13269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14736</xdr:rowOff>
    </xdr:from>
    <xdr:ext cx="534377" cy="259045"/>
    <xdr:sp macro="" textlink="">
      <xdr:nvSpPr>
        <xdr:cNvPr id="408" name="テキスト ボックス 407"/>
        <xdr:cNvSpPr txBox="1"/>
      </xdr:nvSpPr>
      <xdr:spPr>
        <a:xfrm>
          <a:off x="8483111" y="1304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151054</xdr:rowOff>
    </xdr:from>
    <xdr:to>
      <xdr:col>11</xdr:col>
      <xdr:colOff>307975</xdr:colOff>
      <xdr:row>77</xdr:row>
      <xdr:rowOff>158166</xdr:rowOff>
    </xdr:to>
    <xdr:cxnSp macro="">
      <xdr:nvCxnSpPr>
        <xdr:cNvPr id="409" name="直線コネクタ 408"/>
        <xdr:cNvCxnSpPr/>
      </xdr:nvCxnSpPr>
      <xdr:spPr>
        <a:xfrm>
          <a:off x="6972300" y="13352704"/>
          <a:ext cx="889000" cy="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83782</xdr:rowOff>
    </xdr:from>
    <xdr:to>
      <xdr:col>11</xdr:col>
      <xdr:colOff>358775</xdr:colOff>
      <xdr:row>78</xdr:row>
      <xdr:rowOff>13932</xdr:rowOff>
    </xdr:to>
    <xdr:sp macro="" textlink="">
      <xdr:nvSpPr>
        <xdr:cNvPr id="410" name="フローチャート : 判断 409"/>
        <xdr:cNvSpPr/>
      </xdr:nvSpPr>
      <xdr:spPr>
        <a:xfrm>
          <a:off x="7810500" y="13285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30459</xdr:rowOff>
    </xdr:from>
    <xdr:ext cx="534377" cy="259045"/>
    <xdr:sp macro="" textlink="">
      <xdr:nvSpPr>
        <xdr:cNvPr id="411" name="テキスト ボックス 410"/>
        <xdr:cNvSpPr txBox="1"/>
      </xdr:nvSpPr>
      <xdr:spPr>
        <a:xfrm>
          <a:off x="7594111" y="1306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75248</xdr:rowOff>
    </xdr:from>
    <xdr:to>
      <xdr:col>10</xdr:col>
      <xdr:colOff>155575</xdr:colOff>
      <xdr:row>78</xdr:row>
      <xdr:rowOff>5398</xdr:rowOff>
    </xdr:to>
    <xdr:sp macro="" textlink="">
      <xdr:nvSpPr>
        <xdr:cNvPr id="412" name="フローチャート : 判断 411"/>
        <xdr:cNvSpPr/>
      </xdr:nvSpPr>
      <xdr:spPr>
        <a:xfrm>
          <a:off x="6921500" y="132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21925</xdr:rowOff>
    </xdr:from>
    <xdr:ext cx="534377" cy="259045"/>
    <xdr:sp macro="" textlink="">
      <xdr:nvSpPr>
        <xdr:cNvPr id="413" name="テキスト ボックス 412"/>
        <xdr:cNvSpPr txBox="1"/>
      </xdr:nvSpPr>
      <xdr:spPr>
        <a:xfrm>
          <a:off x="6705111" y="130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34989</xdr:rowOff>
    </xdr:from>
    <xdr:to>
      <xdr:col>15</xdr:col>
      <xdr:colOff>231775</xdr:colOff>
      <xdr:row>77</xdr:row>
      <xdr:rowOff>136589</xdr:rowOff>
    </xdr:to>
    <xdr:sp macro="" textlink="">
      <xdr:nvSpPr>
        <xdr:cNvPr id="419" name="円/楕円 418"/>
        <xdr:cNvSpPr/>
      </xdr:nvSpPr>
      <xdr:spPr>
        <a:xfrm>
          <a:off x="10426700" y="1323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13416</xdr:rowOff>
    </xdr:from>
    <xdr:ext cx="534377" cy="259045"/>
    <xdr:sp macro="" textlink="">
      <xdr:nvSpPr>
        <xdr:cNvPr id="420" name="商工費該当値テキスト"/>
        <xdr:cNvSpPr txBox="1"/>
      </xdr:nvSpPr>
      <xdr:spPr>
        <a:xfrm>
          <a:off x="10528300" y="1321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23,745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102209</xdr:rowOff>
    </xdr:from>
    <xdr:to>
      <xdr:col>14</xdr:col>
      <xdr:colOff>79375</xdr:colOff>
      <xdr:row>78</xdr:row>
      <xdr:rowOff>32359</xdr:rowOff>
    </xdr:to>
    <xdr:sp macro="" textlink="">
      <xdr:nvSpPr>
        <xdr:cNvPr id="421" name="円/楕円 420"/>
        <xdr:cNvSpPr/>
      </xdr:nvSpPr>
      <xdr:spPr>
        <a:xfrm>
          <a:off x="9588500" y="1330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23486</xdr:rowOff>
    </xdr:from>
    <xdr:ext cx="534377" cy="259045"/>
    <xdr:sp macro="" textlink="">
      <xdr:nvSpPr>
        <xdr:cNvPr id="422" name="テキスト ボックス 421"/>
        <xdr:cNvSpPr txBox="1"/>
      </xdr:nvSpPr>
      <xdr:spPr>
        <a:xfrm>
          <a:off x="9372111" y="1339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18,452</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94196</xdr:rowOff>
    </xdr:from>
    <xdr:to>
      <xdr:col>12</xdr:col>
      <xdr:colOff>561975</xdr:colOff>
      <xdr:row>78</xdr:row>
      <xdr:rowOff>24346</xdr:rowOff>
    </xdr:to>
    <xdr:sp macro="" textlink="">
      <xdr:nvSpPr>
        <xdr:cNvPr id="423" name="円/楕円 422"/>
        <xdr:cNvSpPr/>
      </xdr:nvSpPr>
      <xdr:spPr>
        <a:xfrm>
          <a:off x="8699500" y="1329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15473</xdr:rowOff>
    </xdr:from>
    <xdr:ext cx="534377" cy="259045"/>
    <xdr:sp macro="" textlink="">
      <xdr:nvSpPr>
        <xdr:cNvPr id="424" name="テキスト ボックス 423"/>
        <xdr:cNvSpPr txBox="1"/>
      </xdr:nvSpPr>
      <xdr:spPr>
        <a:xfrm>
          <a:off x="8483111" y="1338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19,083</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107366</xdr:rowOff>
    </xdr:from>
    <xdr:to>
      <xdr:col>11</xdr:col>
      <xdr:colOff>358775</xdr:colOff>
      <xdr:row>78</xdr:row>
      <xdr:rowOff>37516</xdr:rowOff>
    </xdr:to>
    <xdr:sp macro="" textlink="">
      <xdr:nvSpPr>
        <xdr:cNvPr id="425" name="円/楕円 424"/>
        <xdr:cNvSpPr/>
      </xdr:nvSpPr>
      <xdr:spPr>
        <a:xfrm>
          <a:off x="7810500" y="1330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28643</xdr:rowOff>
    </xdr:from>
    <xdr:ext cx="534377" cy="259045"/>
    <xdr:sp macro="" textlink="">
      <xdr:nvSpPr>
        <xdr:cNvPr id="426" name="テキスト ボックス 425"/>
        <xdr:cNvSpPr txBox="1"/>
      </xdr:nvSpPr>
      <xdr:spPr>
        <a:xfrm>
          <a:off x="7594111" y="1340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18,046</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100254</xdr:rowOff>
    </xdr:from>
    <xdr:to>
      <xdr:col>10</xdr:col>
      <xdr:colOff>155575</xdr:colOff>
      <xdr:row>78</xdr:row>
      <xdr:rowOff>30404</xdr:rowOff>
    </xdr:to>
    <xdr:sp macro="" textlink="">
      <xdr:nvSpPr>
        <xdr:cNvPr id="427" name="円/楕円 426"/>
        <xdr:cNvSpPr/>
      </xdr:nvSpPr>
      <xdr:spPr>
        <a:xfrm>
          <a:off x="6921500" y="1330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21531</xdr:rowOff>
    </xdr:from>
    <xdr:ext cx="534377" cy="259045"/>
    <xdr:sp macro="" textlink="">
      <xdr:nvSpPr>
        <xdr:cNvPr id="428" name="テキスト ボックス 427"/>
        <xdr:cNvSpPr txBox="1"/>
      </xdr:nvSpPr>
      <xdr:spPr>
        <a:xfrm>
          <a:off x="6705111" y="13394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18,606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126555</xdr:rowOff>
    </xdr:from>
    <xdr:to>
      <xdr:col>15</xdr:col>
      <xdr:colOff>180340</xdr:colOff>
      <xdr:row>98</xdr:row>
      <xdr:rowOff>41272</xdr:rowOff>
    </xdr:to>
    <xdr:cxnSp macro="">
      <xdr:nvCxnSpPr>
        <xdr:cNvPr id="452" name="直線コネクタ 451"/>
        <xdr:cNvCxnSpPr/>
      </xdr:nvCxnSpPr>
      <xdr:spPr>
        <a:xfrm flipV="1">
          <a:off x="10475595" y="15385605"/>
          <a:ext cx="1270" cy="1457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45099</xdr:rowOff>
    </xdr:from>
    <xdr:ext cx="534377" cy="259045"/>
    <xdr:sp macro="" textlink="">
      <xdr:nvSpPr>
        <xdr:cNvPr id="453" name="土木費最小値テキスト"/>
        <xdr:cNvSpPr txBox="1"/>
      </xdr:nvSpPr>
      <xdr:spPr>
        <a:xfrm>
          <a:off x="10528300" y="1684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15</xdr:col>
      <xdr:colOff>92075</xdr:colOff>
      <xdr:row>98</xdr:row>
      <xdr:rowOff>41272</xdr:rowOff>
    </xdr:from>
    <xdr:to>
      <xdr:col>15</xdr:col>
      <xdr:colOff>269875</xdr:colOff>
      <xdr:row>98</xdr:row>
      <xdr:rowOff>41272</xdr:rowOff>
    </xdr:to>
    <xdr:cxnSp macro="">
      <xdr:nvCxnSpPr>
        <xdr:cNvPr id="454" name="直線コネクタ 453"/>
        <xdr:cNvCxnSpPr/>
      </xdr:nvCxnSpPr>
      <xdr:spPr>
        <a:xfrm>
          <a:off x="10388600" y="168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73232</xdr:rowOff>
    </xdr:from>
    <xdr:ext cx="599010" cy="259045"/>
    <xdr:sp macro="" textlink="">
      <xdr:nvSpPr>
        <xdr:cNvPr id="455" name="土木費最大値テキスト"/>
        <xdr:cNvSpPr txBox="1"/>
      </xdr:nvSpPr>
      <xdr:spPr>
        <a:xfrm>
          <a:off x="10528300" y="15160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214,225</a:t>
          </a:r>
          <a:endParaRPr kumimoji="1" lang="ja-JP" altLang="en-US" sz="1000" b="1">
            <a:latin typeface="ＭＳ Ｐゴシック"/>
          </a:endParaRPr>
        </a:p>
      </xdr:txBody>
    </xdr:sp>
    <xdr:clientData/>
  </xdr:oneCellAnchor>
  <xdr:twoCellAnchor>
    <xdr:from>
      <xdr:col>15</xdr:col>
      <xdr:colOff>92075</xdr:colOff>
      <xdr:row>89</xdr:row>
      <xdr:rowOff>126555</xdr:rowOff>
    </xdr:from>
    <xdr:to>
      <xdr:col>15</xdr:col>
      <xdr:colOff>269875</xdr:colOff>
      <xdr:row>89</xdr:row>
      <xdr:rowOff>126555</xdr:rowOff>
    </xdr:to>
    <xdr:cxnSp macro="">
      <xdr:nvCxnSpPr>
        <xdr:cNvPr id="456" name="直線コネクタ 455"/>
        <xdr:cNvCxnSpPr/>
      </xdr:nvCxnSpPr>
      <xdr:spPr>
        <a:xfrm>
          <a:off x="10388600" y="15385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35863</xdr:rowOff>
    </xdr:from>
    <xdr:to>
      <xdr:col>15</xdr:col>
      <xdr:colOff>180975</xdr:colOff>
      <xdr:row>94</xdr:row>
      <xdr:rowOff>72651</xdr:rowOff>
    </xdr:to>
    <xdr:cxnSp macro="">
      <xdr:nvCxnSpPr>
        <xdr:cNvPr id="457" name="直線コネクタ 456"/>
        <xdr:cNvCxnSpPr/>
      </xdr:nvCxnSpPr>
      <xdr:spPr>
        <a:xfrm flipV="1">
          <a:off x="9639300" y="16152163"/>
          <a:ext cx="838200" cy="36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150911</xdr:rowOff>
    </xdr:from>
    <xdr:ext cx="534377" cy="259045"/>
    <xdr:sp macro="" textlink="">
      <xdr:nvSpPr>
        <xdr:cNvPr id="458" name="土木費平均値テキスト"/>
        <xdr:cNvSpPr txBox="1"/>
      </xdr:nvSpPr>
      <xdr:spPr>
        <a:xfrm>
          <a:off x="10528300" y="162672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1034</xdr:rowOff>
    </xdr:from>
    <xdr:to>
      <xdr:col>15</xdr:col>
      <xdr:colOff>231775</xdr:colOff>
      <xdr:row>95</xdr:row>
      <xdr:rowOff>102634</xdr:rowOff>
    </xdr:to>
    <xdr:sp macro="" textlink="">
      <xdr:nvSpPr>
        <xdr:cNvPr id="459" name="フローチャート : 判断 458"/>
        <xdr:cNvSpPr/>
      </xdr:nvSpPr>
      <xdr:spPr>
        <a:xfrm>
          <a:off x="10426700" y="1628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72651</xdr:rowOff>
    </xdr:from>
    <xdr:to>
      <xdr:col>14</xdr:col>
      <xdr:colOff>28575</xdr:colOff>
      <xdr:row>95</xdr:row>
      <xdr:rowOff>134114</xdr:rowOff>
    </xdr:to>
    <xdr:cxnSp macro="">
      <xdr:nvCxnSpPr>
        <xdr:cNvPr id="460" name="直線コネクタ 459"/>
        <xdr:cNvCxnSpPr/>
      </xdr:nvCxnSpPr>
      <xdr:spPr>
        <a:xfrm flipV="1">
          <a:off x="8750300" y="16188951"/>
          <a:ext cx="889000" cy="232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129690</xdr:rowOff>
    </xdr:from>
    <xdr:to>
      <xdr:col>14</xdr:col>
      <xdr:colOff>79375</xdr:colOff>
      <xdr:row>95</xdr:row>
      <xdr:rowOff>59840</xdr:rowOff>
    </xdr:to>
    <xdr:sp macro="" textlink="">
      <xdr:nvSpPr>
        <xdr:cNvPr id="461" name="フローチャート : 判断 460"/>
        <xdr:cNvSpPr/>
      </xdr:nvSpPr>
      <xdr:spPr>
        <a:xfrm>
          <a:off x="9588500" y="1624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50967</xdr:rowOff>
    </xdr:from>
    <xdr:ext cx="534377" cy="259045"/>
    <xdr:sp macro="" textlink="">
      <xdr:nvSpPr>
        <xdr:cNvPr id="462" name="テキスト ボックス 461"/>
        <xdr:cNvSpPr txBox="1"/>
      </xdr:nvSpPr>
      <xdr:spPr>
        <a:xfrm>
          <a:off x="9372111" y="1633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117008</xdr:rowOff>
    </xdr:from>
    <xdr:to>
      <xdr:col>12</xdr:col>
      <xdr:colOff>511175</xdr:colOff>
      <xdr:row>95</xdr:row>
      <xdr:rowOff>134114</xdr:rowOff>
    </xdr:to>
    <xdr:cxnSp macro="">
      <xdr:nvCxnSpPr>
        <xdr:cNvPr id="463" name="直線コネクタ 462"/>
        <xdr:cNvCxnSpPr/>
      </xdr:nvCxnSpPr>
      <xdr:spPr>
        <a:xfrm>
          <a:off x="7861300" y="16404758"/>
          <a:ext cx="889000" cy="1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144145</xdr:rowOff>
    </xdr:from>
    <xdr:to>
      <xdr:col>12</xdr:col>
      <xdr:colOff>561975</xdr:colOff>
      <xdr:row>95</xdr:row>
      <xdr:rowOff>74295</xdr:rowOff>
    </xdr:to>
    <xdr:sp macro="" textlink="">
      <xdr:nvSpPr>
        <xdr:cNvPr id="464" name="フローチャート : 判断 463"/>
        <xdr:cNvSpPr/>
      </xdr:nvSpPr>
      <xdr:spPr>
        <a:xfrm>
          <a:off x="8699500" y="1626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90822</xdr:rowOff>
    </xdr:from>
    <xdr:ext cx="534377" cy="259045"/>
    <xdr:sp macro="" textlink="">
      <xdr:nvSpPr>
        <xdr:cNvPr id="465" name="テキスト ボックス 464"/>
        <xdr:cNvSpPr txBox="1"/>
      </xdr:nvSpPr>
      <xdr:spPr>
        <a:xfrm>
          <a:off x="8483111" y="1603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59767</xdr:rowOff>
    </xdr:from>
    <xdr:to>
      <xdr:col>11</xdr:col>
      <xdr:colOff>307975</xdr:colOff>
      <xdr:row>95</xdr:row>
      <xdr:rowOff>117008</xdr:rowOff>
    </xdr:to>
    <xdr:cxnSp macro="">
      <xdr:nvCxnSpPr>
        <xdr:cNvPr id="466" name="直線コネクタ 465"/>
        <xdr:cNvCxnSpPr/>
      </xdr:nvCxnSpPr>
      <xdr:spPr>
        <a:xfrm>
          <a:off x="6972300" y="16347517"/>
          <a:ext cx="889000" cy="57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62886</xdr:rowOff>
    </xdr:from>
    <xdr:to>
      <xdr:col>11</xdr:col>
      <xdr:colOff>358775</xdr:colOff>
      <xdr:row>95</xdr:row>
      <xdr:rowOff>164486</xdr:rowOff>
    </xdr:to>
    <xdr:sp macro="" textlink="">
      <xdr:nvSpPr>
        <xdr:cNvPr id="467" name="フローチャート : 判断 466"/>
        <xdr:cNvSpPr/>
      </xdr:nvSpPr>
      <xdr:spPr>
        <a:xfrm>
          <a:off x="7810500" y="163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9563</xdr:rowOff>
    </xdr:from>
    <xdr:ext cx="534377" cy="259045"/>
    <xdr:sp macro="" textlink="">
      <xdr:nvSpPr>
        <xdr:cNvPr id="468" name="テキスト ボックス 467"/>
        <xdr:cNvSpPr txBox="1"/>
      </xdr:nvSpPr>
      <xdr:spPr>
        <a:xfrm>
          <a:off x="7594111" y="1612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79231</xdr:rowOff>
    </xdr:from>
    <xdr:to>
      <xdr:col>10</xdr:col>
      <xdr:colOff>155575</xdr:colOff>
      <xdr:row>96</xdr:row>
      <xdr:rowOff>9381</xdr:rowOff>
    </xdr:to>
    <xdr:sp macro="" textlink="">
      <xdr:nvSpPr>
        <xdr:cNvPr id="469" name="フローチャート : 判断 468"/>
        <xdr:cNvSpPr/>
      </xdr:nvSpPr>
      <xdr:spPr>
        <a:xfrm>
          <a:off x="6921500" y="1636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508</xdr:rowOff>
    </xdr:from>
    <xdr:ext cx="534377" cy="259045"/>
    <xdr:sp macro="" textlink="">
      <xdr:nvSpPr>
        <xdr:cNvPr id="470" name="テキスト ボックス 469"/>
        <xdr:cNvSpPr txBox="1"/>
      </xdr:nvSpPr>
      <xdr:spPr>
        <a:xfrm>
          <a:off x="6705111" y="1645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93</xdr:row>
      <xdr:rowOff>156513</xdr:rowOff>
    </xdr:from>
    <xdr:to>
      <xdr:col>15</xdr:col>
      <xdr:colOff>231775</xdr:colOff>
      <xdr:row>94</xdr:row>
      <xdr:rowOff>86663</xdr:rowOff>
    </xdr:to>
    <xdr:sp macro="" textlink="">
      <xdr:nvSpPr>
        <xdr:cNvPr id="476" name="円/楕円 475"/>
        <xdr:cNvSpPr/>
      </xdr:nvSpPr>
      <xdr:spPr>
        <a:xfrm>
          <a:off x="10426700" y="1610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7940</xdr:rowOff>
    </xdr:from>
    <xdr:ext cx="599010" cy="259045"/>
    <xdr:sp macro="" textlink="">
      <xdr:nvSpPr>
        <xdr:cNvPr id="477" name="土木費該当値テキスト"/>
        <xdr:cNvSpPr txBox="1"/>
      </xdr:nvSpPr>
      <xdr:spPr>
        <a:xfrm>
          <a:off x="10528300" y="15952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113,627</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21851</xdr:rowOff>
    </xdr:from>
    <xdr:to>
      <xdr:col>14</xdr:col>
      <xdr:colOff>79375</xdr:colOff>
      <xdr:row>94</xdr:row>
      <xdr:rowOff>123451</xdr:rowOff>
    </xdr:to>
    <xdr:sp macro="" textlink="">
      <xdr:nvSpPr>
        <xdr:cNvPr id="478" name="円/楕円 477"/>
        <xdr:cNvSpPr/>
      </xdr:nvSpPr>
      <xdr:spPr>
        <a:xfrm>
          <a:off x="9588500" y="1613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92</xdr:row>
      <xdr:rowOff>139978</xdr:rowOff>
    </xdr:from>
    <xdr:ext cx="599010" cy="259045"/>
    <xdr:sp macro="" textlink="">
      <xdr:nvSpPr>
        <xdr:cNvPr id="479" name="テキスト ボックス 478"/>
        <xdr:cNvSpPr txBox="1"/>
      </xdr:nvSpPr>
      <xdr:spPr>
        <a:xfrm>
          <a:off x="9339794" y="15913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108,799</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83314</xdr:rowOff>
    </xdr:from>
    <xdr:to>
      <xdr:col>12</xdr:col>
      <xdr:colOff>561975</xdr:colOff>
      <xdr:row>96</xdr:row>
      <xdr:rowOff>13464</xdr:rowOff>
    </xdr:to>
    <xdr:sp macro="" textlink="">
      <xdr:nvSpPr>
        <xdr:cNvPr id="480" name="円/楕円 479"/>
        <xdr:cNvSpPr/>
      </xdr:nvSpPr>
      <xdr:spPr>
        <a:xfrm>
          <a:off x="8699500" y="1637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4591</xdr:rowOff>
    </xdr:from>
    <xdr:ext cx="534377" cy="259045"/>
    <xdr:sp macro="" textlink="">
      <xdr:nvSpPr>
        <xdr:cNvPr id="481" name="テキスト ボックス 480"/>
        <xdr:cNvSpPr txBox="1"/>
      </xdr:nvSpPr>
      <xdr:spPr>
        <a:xfrm>
          <a:off x="8483111" y="1646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78,233</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66208</xdr:rowOff>
    </xdr:from>
    <xdr:to>
      <xdr:col>11</xdr:col>
      <xdr:colOff>358775</xdr:colOff>
      <xdr:row>95</xdr:row>
      <xdr:rowOff>167808</xdr:rowOff>
    </xdr:to>
    <xdr:sp macro="" textlink="">
      <xdr:nvSpPr>
        <xdr:cNvPr id="482" name="円/楕円 481"/>
        <xdr:cNvSpPr/>
      </xdr:nvSpPr>
      <xdr:spPr>
        <a:xfrm>
          <a:off x="7810500" y="1635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158935</xdr:rowOff>
    </xdr:from>
    <xdr:ext cx="534377" cy="259045"/>
    <xdr:sp macro="" textlink="">
      <xdr:nvSpPr>
        <xdr:cNvPr id="483" name="テキスト ボックス 482"/>
        <xdr:cNvSpPr txBox="1"/>
      </xdr:nvSpPr>
      <xdr:spPr>
        <a:xfrm>
          <a:off x="7594111" y="1644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80,478</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8967</xdr:rowOff>
    </xdr:from>
    <xdr:to>
      <xdr:col>10</xdr:col>
      <xdr:colOff>155575</xdr:colOff>
      <xdr:row>95</xdr:row>
      <xdr:rowOff>110567</xdr:rowOff>
    </xdr:to>
    <xdr:sp macro="" textlink="">
      <xdr:nvSpPr>
        <xdr:cNvPr id="484" name="円/楕円 483"/>
        <xdr:cNvSpPr/>
      </xdr:nvSpPr>
      <xdr:spPr>
        <a:xfrm>
          <a:off x="6921500" y="1629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127094</xdr:rowOff>
    </xdr:from>
    <xdr:ext cx="534377" cy="259045"/>
    <xdr:sp macro="" textlink="">
      <xdr:nvSpPr>
        <xdr:cNvPr id="485" name="テキスト ボックス 484"/>
        <xdr:cNvSpPr txBox="1"/>
      </xdr:nvSpPr>
      <xdr:spPr>
        <a:xfrm>
          <a:off x="6705111" y="16071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87,990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15936</xdr:rowOff>
    </xdr:from>
    <xdr:to>
      <xdr:col>23</xdr:col>
      <xdr:colOff>516889</xdr:colOff>
      <xdr:row>38</xdr:row>
      <xdr:rowOff>112954</xdr:rowOff>
    </xdr:to>
    <xdr:cxnSp macro="">
      <xdr:nvCxnSpPr>
        <xdr:cNvPr id="509" name="直線コネクタ 508"/>
        <xdr:cNvCxnSpPr/>
      </xdr:nvCxnSpPr>
      <xdr:spPr>
        <a:xfrm flipV="1">
          <a:off x="16317595" y="5330886"/>
          <a:ext cx="1269" cy="1297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116781</xdr:rowOff>
    </xdr:from>
    <xdr:ext cx="534377" cy="259045"/>
    <xdr:sp macro="" textlink="">
      <xdr:nvSpPr>
        <xdr:cNvPr id="510" name="消防費最小値テキスト"/>
        <xdr:cNvSpPr txBox="1"/>
      </xdr:nvSpPr>
      <xdr:spPr>
        <a:xfrm>
          <a:off x="16370300" y="663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13,510</a:t>
          </a:r>
          <a:endParaRPr kumimoji="1" lang="ja-JP" altLang="en-US" sz="1000" b="1">
            <a:latin typeface="ＭＳ Ｐゴシック"/>
          </a:endParaRPr>
        </a:p>
      </xdr:txBody>
    </xdr:sp>
    <xdr:clientData/>
  </xdr:oneCellAnchor>
  <xdr:twoCellAnchor>
    <xdr:from>
      <xdr:col>23</xdr:col>
      <xdr:colOff>428625</xdr:colOff>
      <xdr:row>38</xdr:row>
      <xdr:rowOff>112954</xdr:rowOff>
    </xdr:from>
    <xdr:to>
      <xdr:col>23</xdr:col>
      <xdr:colOff>606425</xdr:colOff>
      <xdr:row>38</xdr:row>
      <xdr:rowOff>112954</xdr:rowOff>
    </xdr:to>
    <xdr:cxnSp macro="">
      <xdr:nvCxnSpPr>
        <xdr:cNvPr id="511" name="直線コネクタ 510"/>
        <xdr:cNvCxnSpPr/>
      </xdr:nvCxnSpPr>
      <xdr:spPr>
        <a:xfrm>
          <a:off x="16230600" y="662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134063</xdr:rowOff>
    </xdr:from>
    <xdr:ext cx="599010" cy="259045"/>
    <xdr:sp macro="" textlink="">
      <xdr:nvSpPr>
        <xdr:cNvPr id="512" name="消防費最大値テキスト"/>
        <xdr:cNvSpPr txBox="1"/>
      </xdr:nvSpPr>
      <xdr:spPr>
        <a:xfrm>
          <a:off x="16370300" y="510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183,742</a:t>
          </a:r>
          <a:endParaRPr kumimoji="1" lang="ja-JP" altLang="en-US" sz="1000" b="1">
            <a:latin typeface="ＭＳ Ｐゴシック"/>
          </a:endParaRPr>
        </a:p>
      </xdr:txBody>
    </xdr:sp>
    <xdr:clientData/>
  </xdr:oneCellAnchor>
  <xdr:twoCellAnchor>
    <xdr:from>
      <xdr:col>23</xdr:col>
      <xdr:colOff>428625</xdr:colOff>
      <xdr:row>31</xdr:row>
      <xdr:rowOff>15936</xdr:rowOff>
    </xdr:from>
    <xdr:to>
      <xdr:col>23</xdr:col>
      <xdr:colOff>606425</xdr:colOff>
      <xdr:row>31</xdr:row>
      <xdr:rowOff>15936</xdr:rowOff>
    </xdr:to>
    <xdr:cxnSp macro="">
      <xdr:nvCxnSpPr>
        <xdr:cNvPr id="513" name="直線コネクタ 512"/>
        <xdr:cNvCxnSpPr/>
      </xdr:nvCxnSpPr>
      <xdr:spPr>
        <a:xfrm>
          <a:off x="16230600" y="533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161120</xdr:rowOff>
    </xdr:from>
    <xdr:to>
      <xdr:col>23</xdr:col>
      <xdr:colOff>517525</xdr:colOff>
      <xdr:row>37</xdr:row>
      <xdr:rowOff>19411</xdr:rowOff>
    </xdr:to>
    <xdr:cxnSp macro="">
      <xdr:nvCxnSpPr>
        <xdr:cNvPr id="514" name="直線コネクタ 513"/>
        <xdr:cNvCxnSpPr/>
      </xdr:nvCxnSpPr>
      <xdr:spPr>
        <a:xfrm>
          <a:off x="15481300" y="6333320"/>
          <a:ext cx="838200" cy="29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136760</xdr:rowOff>
    </xdr:from>
    <xdr:ext cx="534377" cy="259045"/>
    <xdr:sp macro="" textlink="">
      <xdr:nvSpPr>
        <xdr:cNvPr id="515" name="消防費平均値テキスト"/>
        <xdr:cNvSpPr txBox="1"/>
      </xdr:nvSpPr>
      <xdr:spPr>
        <a:xfrm>
          <a:off x="16370300" y="6308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158333</xdr:rowOff>
    </xdr:from>
    <xdr:to>
      <xdr:col>23</xdr:col>
      <xdr:colOff>568325</xdr:colOff>
      <xdr:row>37</xdr:row>
      <xdr:rowOff>88483</xdr:rowOff>
    </xdr:to>
    <xdr:sp macro="" textlink="">
      <xdr:nvSpPr>
        <xdr:cNvPr id="516" name="フローチャート : 判断 515"/>
        <xdr:cNvSpPr/>
      </xdr:nvSpPr>
      <xdr:spPr>
        <a:xfrm>
          <a:off x="162687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161120</xdr:rowOff>
    </xdr:from>
    <xdr:to>
      <xdr:col>22</xdr:col>
      <xdr:colOff>365125</xdr:colOff>
      <xdr:row>37</xdr:row>
      <xdr:rowOff>101150</xdr:rowOff>
    </xdr:to>
    <xdr:cxnSp macro="">
      <xdr:nvCxnSpPr>
        <xdr:cNvPr id="517" name="直線コネクタ 516"/>
        <xdr:cNvCxnSpPr/>
      </xdr:nvCxnSpPr>
      <xdr:spPr>
        <a:xfrm flipV="1">
          <a:off x="14592300" y="6333320"/>
          <a:ext cx="889000" cy="1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146355</xdr:rowOff>
    </xdr:from>
    <xdr:to>
      <xdr:col>22</xdr:col>
      <xdr:colOff>415925</xdr:colOff>
      <xdr:row>37</xdr:row>
      <xdr:rowOff>76505</xdr:rowOff>
    </xdr:to>
    <xdr:sp macro="" textlink="">
      <xdr:nvSpPr>
        <xdr:cNvPr id="518" name="フローチャート : 判断 517"/>
        <xdr:cNvSpPr/>
      </xdr:nvSpPr>
      <xdr:spPr>
        <a:xfrm>
          <a:off x="15430500" y="631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67632</xdr:rowOff>
    </xdr:from>
    <xdr:ext cx="534377" cy="259045"/>
    <xdr:sp macro="" textlink="">
      <xdr:nvSpPr>
        <xdr:cNvPr id="519" name="テキスト ボックス 518"/>
        <xdr:cNvSpPr txBox="1"/>
      </xdr:nvSpPr>
      <xdr:spPr>
        <a:xfrm>
          <a:off x="15214111" y="641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79289</xdr:rowOff>
    </xdr:from>
    <xdr:to>
      <xdr:col>21</xdr:col>
      <xdr:colOff>161925</xdr:colOff>
      <xdr:row>37</xdr:row>
      <xdr:rowOff>101150</xdr:rowOff>
    </xdr:to>
    <xdr:cxnSp macro="">
      <xdr:nvCxnSpPr>
        <xdr:cNvPr id="520" name="直線コネクタ 519"/>
        <xdr:cNvCxnSpPr/>
      </xdr:nvCxnSpPr>
      <xdr:spPr>
        <a:xfrm>
          <a:off x="13703300" y="6422939"/>
          <a:ext cx="889000" cy="21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46601</xdr:rowOff>
    </xdr:from>
    <xdr:to>
      <xdr:col>21</xdr:col>
      <xdr:colOff>212725</xdr:colOff>
      <xdr:row>37</xdr:row>
      <xdr:rowOff>148201</xdr:rowOff>
    </xdr:to>
    <xdr:sp macro="" textlink="">
      <xdr:nvSpPr>
        <xdr:cNvPr id="521" name="フローチャート : 判断 520"/>
        <xdr:cNvSpPr/>
      </xdr:nvSpPr>
      <xdr:spPr>
        <a:xfrm>
          <a:off x="14541500" y="639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164728</xdr:rowOff>
    </xdr:from>
    <xdr:ext cx="534377" cy="259045"/>
    <xdr:sp macro="" textlink="">
      <xdr:nvSpPr>
        <xdr:cNvPr id="522" name="テキスト ボックス 521"/>
        <xdr:cNvSpPr txBox="1"/>
      </xdr:nvSpPr>
      <xdr:spPr>
        <a:xfrm>
          <a:off x="14325111" y="616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79289</xdr:rowOff>
    </xdr:from>
    <xdr:to>
      <xdr:col>19</xdr:col>
      <xdr:colOff>644525</xdr:colOff>
      <xdr:row>37</xdr:row>
      <xdr:rowOff>121000</xdr:rowOff>
    </xdr:to>
    <xdr:cxnSp macro="">
      <xdr:nvCxnSpPr>
        <xdr:cNvPr id="523" name="直線コネクタ 522"/>
        <xdr:cNvCxnSpPr/>
      </xdr:nvCxnSpPr>
      <xdr:spPr>
        <a:xfrm flipV="1">
          <a:off x="12814300" y="6422939"/>
          <a:ext cx="889000" cy="41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72129</xdr:rowOff>
    </xdr:from>
    <xdr:to>
      <xdr:col>20</xdr:col>
      <xdr:colOff>9525</xdr:colOff>
      <xdr:row>38</xdr:row>
      <xdr:rowOff>2279</xdr:rowOff>
    </xdr:to>
    <xdr:sp macro="" textlink="">
      <xdr:nvSpPr>
        <xdr:cNvPr id="524" name="フローチャート : 判断 523"/>
        <xdr:cNvSpPr/>
      </xdr:nvSpPr>
      <xdr:spPr>
        <a:xfrm>
          <a:off x="13652500" y="641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164855</xdr:rowOff>
    </xdr:from>
    <xdr:ext cx="534377" cy="259045"/>
    <xdr:sp macro="" textlink="">
      <xdr:nvSpPr>
        <xdr:cNvPr id="525" name="テキスト ボックス 524"/>
        <xdr:cNvSpPr txBox="1"/>
      </xdr:nvSpPr>
      <xdr:spPr>
        <a:xfrm>
          <a:off x="13436111" y="650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79390</xdr:rowOff>
    </xdr:from>
    <xdr:to>
      <xdr:col>18</xdr:col>
      <xdr:colOff>492125</xdr:colOff>
      <xdr:row>38</xdr:row>
      <xdr:rowOff>9541</xdr:rowOff>
    </xdr:to>
    <xdr:sp macro="" textlink="">
      <xdr:nvSpPr>
        <xdr:cNvPr id="526" name="フローチャート : 判断 525"/>
        <xdr:cNvSpPr/>
      </xdr:nvSpPr>
      <xdr:spPr>
        <a:xfrm>
          <a:off x="12763500" y="642304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668</xdr:rowOff>
    </xdr:from>
    <xdr:ext cx="534377" cy="259045"/>
    <xdr:sp macro="" textlink="">
      <xdr:nvSpPr>
        <xdr:cNvPr id="527" name="テキスト ボックス 526"/>
        <xdr:cNvSpPr txBox="1"/>
      </xdr:nvSpPr>
      <xdr:spPr>
        <a:xfrm>
          <a:off x="12547111" y="651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140061</xdr:rowOff>
    </xdr:from>
    <xdr:to>
      <xdr:col>23</xdr:col>
      <xdr:colOff>568325</xdr:colOff>
      <xdr:row>37</xdr:row>
      <xdr:rowOff>70211</xdr:rowOff>
    </xdr:to>
    <xdr:sp macro="" textlink="">
      <xdr:nvSpPr>
        <xdr:cNvPr id="533" name="円/楕円 532"/>
        <xdr:cNvSpPr/>
      </xdr:nvSpPr>
      <xdr:spPr>
        <a:xfrm>
          <a:off x="16268700" y="631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162938</xdr:rowOff>
    </xdr:from>
    <xdr:ext cx="534377" cy="259045"/>
    <xdr:sp macro="" textlink="">
      <xdr:nvSpPr>
        <xdr:cNvPr id="534" name="消防費該当値テキスト"/>
        <xdr:cNvSpPr txBox="1"/>
      </xdr:nvSpPr>
      <xdr:spPr>
        <a:xfrm>
          <a:off x="16370300" y="6163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48,286</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110320</xdr:rowOff>
    </xdr:from>
    <xdr:to>
      <xdr:col>22</xdr:col>
      <xdr:colOff>415925</xdr:colOff>
      <xdr:row>37</xdr:row>
      <xdr:rowOff>40470</xdr:rowOff>
    </xdr:to>
    <xdr:sp macro="" textlink="">
      <xdr:nvSpPr>
        <xdr:cNvPr id="535" name="円/楕円 534"/>
        <xdr:cNvSpPr/>
      </xdr:nvSpPr>
      <xdr:spPr>
        <a:xfrm>
          <a:off x="15430500" y="628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56997</xdr:rowOff>
    </xdr:from>
    <xdr:ext cx="534377" cy="259045"/>
    <xdr:sp macro="" textlink="">
      <xdr:nvSpPr>
        <xdr:cNvPr id="536" name="テキスト ボックス 535"/>
        <xdr:cNvSpPr txBox="1"/>
      </xdr:nvSpPr>
      <xdr:spPr>
        <a:xfrm>
          <a:off x="15214111" y="605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52,189</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50350</xdr:rowOff>
    </xdr:from>
    <xdr:to>
      <xdr:col>21</xdr:col>
      <xdr:colOff>212725</xdr:colOff>
      <xdr:row>37</xdr:row>
      <xdr:rowOff>151950</xdr:rowOff>
    </xdr:to>
    <xdr:sp macro="" textlink="">
      <xdr:nvSpPr>
        <xdr:cNvPr id="537" name="円/楕円 536"/>
        <xdr:cNvSpPr/>
      </xdr:nvSpPr>
      <xdr:spPr>
        <a:xfrm>
          <a:off x="14541500" y="639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143077</xdr:rowOff>
    </xdr:from>
    <xdr:ext cx="534377" cy="259045"/>
    <xdr:sp macro="" textlink="">
      <xdr:nvSpPr>
        <xdr:cNvPr id="538" name="テキスト ボックス 537"/>
        <xdr:cNvSpPr txBox="1"/>
      </xdr:nvSpPr>
      <xdr:spPr>
        <a:xfrm>
          <a:off x="14325111" y="648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37,559</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28489</xdr:rowOff>
    </xdr:from>
    <xdr:to>
      <xdr:col>20</xdr:col>
      <xdr:colOff>9525</xdr:colOff>
      <xdr:row>37</xdr:row>
      <xdr:rowOff>130089</xdr:rowOff>
    </xdr:to>
    <xdr:sp macro="" textlink="">
      <xdr:nvSpPr>
        <xdr:cNvPr id="539" name="円/楕円 538"/>
        <xdr:cNvSpPr/>
      </xdr:nvSpPr>
      <xdr:spPr>
        <a:xfrm>
          <a:off x="13652500" y="637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146616</xdr:rowOff>
    </xdr:from>
    <xdr:ext cx="534377" cy="259045"/>
    <xdr:sp macro="" textlink="">
      <xdr:nvSpPr>
        <xdr:cNvPr id="540" name="テキスト ボックス 539"/>
        <xdr:cNvSpPr txBox="1"/>
      </xdr:nvSpPr>
      <xdr:spPr>
        <a:xfrm>
          <a:off x="13436111" y="614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40,428</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70200</xdr:rowOff>
    </xdr:from>
    <xdr:to>
      <xdr:col>18</xdr:col>
      <xdr:colOff>492125</xdr:colOff>
      <xdr:row>38</xdr:row>
      <xdr:rowOff>350</xdr:rowOff>
    </xdr:to>
    <xdr:sp macro="" textlink="">
      <xdr:nvSpPr>
        <xdr:cNvPr id="541" name="円/楕円 540"/>
        <xdr:cNvSpPr/>
      </xdr:nvSpPr>
      <xdr:spPr>
        <a:xfrm>
          <a:off x="12763500" y="641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16877</xdr:rowOff>
    </xdr:from>
    <xdr:ext cx="534377" cy="259045"/>
    <xdr:sp macro="" textlink="">
      <xdr:nvSpPr>
        <xdr:cNvPr id="542" name="テキスト ボックス 541"/>
        <xdr:cNvSpPr txBox="1"/>
      </xdr:nvSpPr>
      <xdr:spPr>
        <a:xfrm>
          <a:off x="12547111" y="6189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34,954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103892</xdr:rowOff>
    </xdr:from>
    <xdr:to>
      <xdr:col>23</xdr:col>
      <xdr:colOff>516889</xdr:colOff>
      <xdr:row>57</xdr:row>
      <xdr:rowOff>153050</xdr:rowOff>
    </xdr:to>
    <xdr:cxnSp macro="">
      <xdr:nvCxnSpPr>
        <xdr:cNvPr id="564" name="直線コネクタ 563"/>
        <xdr:cNvCxnSpPr/>
      </xdr:nvCxnSpPr>
      <xdr:spPr>
        <a:xfrm flipV="1">
          <a:off x="16317595" y="8676392"/>
          <a:ext cx="1269" cy="1249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156877</xdr:rowOff>
    </xdr:from>
    <xdr:ext cx="534377" cy="259045"/>
    <xdr:sp macro="" textlink="">
      <xdr:nvSpPr>
        <xdr:cNvPr id="565" name="教育費最小値テキスト"/>
        <xdr:cNvSpPr txBox="1"/>
      </xdr:nvSpPr>
      <xdr:spPr>
        <a:xfrm>
          <a:off x="16370300" y="992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34,580</a:t>
          </a:r>
          <a:endParaRPr kumimoji="1" lang="ja-JP" altLang="en-US" sz="1000" b="1">
            <a:latin typeface="ＭＳ Ｐゴシック"/>
          </a:endParaRPr>
        </a:p>
      </xdr:txBody>
    </xdr:sp>
    <xdr:clientData/>
  </xdr:oneCellAnchor>
  <xdr:twoCellAnchor>
    <xdr:from>
      <xdr:col>23</xdr:col>
      <xdr:colOff>428625</xdr:colOff>
      <xdr:row>57</xdr:row>
      <xdr:rowOff>153050</xdr:rowOff>
    </xdr:from>
    <xdr:to>
      <xdr:col>23</xdr:col>
      <xdr:colOff>606425</xdr:colOff>
      <xdr:row>57</xdr:row>
      <xdr:rowOff>153050</xdr:rowOff>
    </xdr:to>
    <xdr:cxnSp macro="">
      <xdr:nvCxnSpPr>
        <xdr:cNvPr id="566" name="直線コネクタ 565"/>
        <xdr:cNvCxnSpPr/>
      </xdr:nvCxnSpPr>
      <xdr:spPr>
        <a:xfrm>
          <a:off x="16230600" y="992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50569</xdr:rowOff>
    </xdr:from>
    <xdr:ext cx="599010" cy="259045"/>
    <xdr:sp macro="" textlink="">
      <xdr:nvSpPr>
        <xdr:cNvPr id="567" name="教育費最大値テキスト"/>
        <xdr:cNvSpPr txBox="1"/>
      </xdr:nvSpPr>
      <xdr:spPr>
        <a:xfrm>
          <a:off x="16370300" y="8451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307,832</a:t>
          </a:r>
          <a:endParaRPr kumimoji="1" lang="ja-JP" altLang="en-US" sz="1000" b="1">
            <a:latin typeface="ＭＳ Ｐゴシック"/>
          </a:endParaRPr>
        </a:p>
      </xdr:txBody>
    </xdr:sp>
    <xdr:clientData/>
  </xdr:oneCellAnchor>
  <xdr:twoCellAnchor>
    <xdr:from>
      <xdr:col>23</xdr:col>
      <xdr:colOff>428625</xdr:colOff>
      <xdr:row>50</xdr:row>
      <xdr:rowOff>103892</xdr:rowOff>
    </xdr:from>
    <xdr:to>
      <xdr:col>23</xdr:col>
      <xdr:colOff>606425</xdr:colOff>
      <xdr:row>50</xdr:row>
      <xdr:rowOff>103892</xdr:rowOff>
    </xdr:to>
    <xdr:cxnSp macro="">
      <xdr:nvCxnSpPr>
        <xdr:cNvPr id="568" name="直線コネクタ 567"/>
        <xdr:cNvCxnSpPr/>
      </xdr:nvCxnSpPr>
      <xdr:spPr>
        <a:xfrm>
          <a:off x="16230600" y="867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53</xdr:row>
      <xdr:rowOff>128498</xdr:rowOff>
    </xdr:from>
    <xdr:to>
      <xdr:col>23</xdr:col>
      <xdr:colOff>517525</xdr:colOff>
      <xdr:row>56</xdr:row>
      <xdr:rowOff>82024</xdr:rowOff>
    </xdr:to>
    <xdr:cxnSp macro="">
      <xdr:nvCxnSpPr>
        <xdr:cNvPr id="569" name="直線コネクタ 568"/>
        <xdr:cNvCxnSpPr/>
      </xdr:nvCxnSpPr>
      <xdr:spPr>
        <a:xfrm flipV="1">
          <a:off x="15481300" y="9215348"/>
          <a:ext cx="838200" cy="467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156929</xdr:rowOff>
    </xdr:from>
    <xdr:ext cx="534377" cy="259045"/>
    <xdr:sp macro="" textlink="">
      <xdr:nvSpPr>
        <xdr:cNvPr id="570" name="教育費平均値テキスト"/>
        <xdr:cNvSpPr txBox="1"/>
      </xdr:nvSpPr>
      <xdr:spPr>
        <a:xfrm>
          <a:off x="16370300" y="9586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7052</xdr:rowOff>
    </xdr:from>
    <xdr:to>
      <xdr:col>23</xdr:col>
      <xdr:colOff>568325</xdr:colOff>
      <xdr:row>56</xdr:row>
      <xdr:rowOff>108652</xdr:rowOff>
    </xdr:to>
    <xdr:sp macro="" textlink="">
      <xdr:nvSpPr>
        <xdr:cNvPr id="571" name="フローチャート : 判断 570"/>
        <xdr:cNvSpPr/>
      </xdr:nvSpPr>
      <xdr:spPr>
        <a:xfrm>
          <a:off x="162687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82024</xdr:rowOff>
    </xdr:from>
    <xdr:to>
      <xdr:col>22</xdr:col>
      <xdr:colOff>365125</xdr:colOff>
      <xdr:row>56</xdr:row>
      <xdr:rowOff>88764</xdr:rowOff>
    </xdr:to>
    <xdr:cxnSp macro="">
      <xdr:nvCxnSpPr>
        <xdr:cNvPr id="572" name="直線コネクタ 571"/>
        <xdr:cNvCxnSpPr/>
      </xdr:nvCxnSpPr>
      <xdr:spPr>
        <a:xfrm flipV="1">
          <a:off x="14592300" y="9683224"/>
          <a:ext cx="889000" cy="6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4273</xdr:rowOff>
    </xdr:from>
    <xdr:to>
      <xdr:col>22</xdr:col>
      <xdr:colOff>415925</xdr:colOff>
      <xdr:row>56</xdr:row>
      <xdr:rowOff>105873</xdr:rowOff>
    </xdr:to>
    <xdr:sp macro="" textlink="">
      <xdr:nvSpPr>
        <xdr:cNvPr id="573" name="フローチャート : 判断 572"/>
        <xdr:cNvSpPr/>
      </xdr:nvSpPr>
      <xdr:spPr>
        <a:xfrm>
          <a:off x="15430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122400</xdr:rowOff>
    </xdr:from>
    <xdr:ext cx="534377" cy="259045"/>
    <xdr:sp macro="" textlink="">
      <xdr:nvSpPr>
        <xdr:cNvPr id="574" name="テキスト ボックス 573"/>
        <xdr:cNvSpPr txBox="1"/>
      </xdr:nvSpPr>
      <xdr:spPr>
        <a:xfrm>
          <a:off x="15214111" y="93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99462</xdr:rowOff>
    </xdr:from>
    <xdr:to>
      <xdr:col>21</xdr:col>
      <xdr:colOff>161925</xdr:colOff>
      <xdr:row>56</xdr:row>
      <xdr:rowOff>88764</xdr:rowOff>
    </xdr:to>
    <xdr:cxnSp macro="">
      <xdr:nvCxnSpPr>
        <xdr:cNvPr id="575" name="直線コネクタ 574"/>
        <xdr:cNvCxnSpPr/>
      </xdr:nvCxnSpPr>
      <xdr:spPr>
        <a:xfrm>
          <a:off x="13703300" y="9529212"/>
          <a:ext cx="889000" cy="16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159418</xdr:rowOff>
    </xdr:from>
    <xdr:to>
      <xdr:col>21</xdr:col>
      <xdr:colOff>212725</xdr:colOff>
      <xdr:row>56</xdr:row>
      <xdr:rowOff>89568</xdr:rowOff>
    </xdr:to>
    <xdr:sp macro="" textlink="">
      <xdr:nvSpPr>
        <xdr:cNvPr id="576" name="フローチャート : 判断 575"/>
        <xdr:cNvSpPr/>
      </xdr:nvSpPr>
      <xdr:spPr>
        <a:xfrm>
          <a:off x="14541500" y="958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106095</xdr:rowOff>
    </xdr:from>
    <xdr:ext cx="534377" cy="259045"/>
    <xdr:sp macro="" textlink="">
      <xdr:nvSpPr>
        <xdr:cNvPr id="577" name="テキスト ボックス 576"/>
        <xdr:cNvSpPr txBox="1"/>
      </xdr:nvSpPr>
      <xdr:spPr>
        <a:xfrm>
          <a:off x="14325111" y="936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441325</xdr:colOff>
      <xdr:row>52</xdr:row>
      <xdr:rowOff>57706</xdr:rowOff>
    </xdr:from>
    <xdr:to>
      <xdr:col>19</xdr:col>
      <xdr:colOff>644525</xdr:colOff>
      <xdr:row>55</xdr:row>
      <xdr:rowOff>99462</xdr:rowOff>
    </xdr:to>
    <xdr:cxnSp macro="">
      <xdr:nvCxnSpPr>
        <xdr:cNvPr id="578" name="直線コネクタ 577"/>
        <xdr:cNvCxnSpPr/>
      </xdr:nvCxnSpPr>
      <xdr:spPr>
        <a:xfrm>
          <a:off x="12814300" y="8973106"/>
          <a:ext cx="889000" cy="55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27366</xdr:rowOff>
    </xdr:from>
    <xdr:to>
      <xdr:col>20</xdr:col>
      <xdr:colOff>9525</xdr:colOff>
      <xdr:row>56</xdr:row>
      <xdr:rowOff>128966</xdr:rowOff>
    </xdr:to>
    <xdr:sp macro="" textlink="">
      <xdr:nvSpPr>
        <xdr:cNvPr id="579" name="フローチャート : 判断 578"/>
        <xdr:cNvSpPr/>
      </xdr:nvSpPr>
      <xdr:spPr>
        <a:xfrm>
          <a:off x="13652500" y="962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120093</xdr:rowOff>
    </xdr:from>
    <xdr:ext cx="534377" cy="259045"/>
    <xdr:sp macro="" textlink="">
      <xdr:nvSpPr>
        <xdr:cNvPr id="580" name="テキスト ボックス 579"/>
        <xdr:cNvSpPr txBox="1"/>
      </xdr:nvSpPr>
      <xdr:spPr>
        <a:xfrm>
          <a:off x="13436111" y="972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40363</xdr:rowOff>
    </xdr:from>
    <xdr:to>
      <xdr:col>18</xdr:col>
      <xdr:colOff>492125</xdr:colOff>
      <xdr:row>56</xdr:row>
      <xdr:rowOff>141963</xdr:rowOff>
    </xdr:to>
    <xdr:sp macro="" textlink="">
      <xdr:nvSpPr>
        <xdr:cNvPr id="581" name="フローチャート : 判断 580"/>
        <xdr:cNvSpPr/>
      </xdr:nvSpPr>
      <xdr:spPr>
        <a:xfrm>
          <a:off x="12763500" y="964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133090</xdr:rowOff>
    </xdr:from>
    <xdr:ext cx="534377" cy="259045"/>
    <xdr:sp macro="" textlink="">
      <xdr:nvSpPr>
        <xdr:cNvPr id="582" name="テキスト ボックス 581"/>
        <xdr:cNvSpPr txBox="1"/>
      </xdr:nvSpPr>
      <xdr:spPr>
        <a:xfrm>
          <a:off x="12547111" y="973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53</xdr:row>
      <xdr:rowOff>77698</xdr:rowOff>
    </xdr:from>
    <xdr:to>
      <xdr:col>23</xdr:col>
      <xdr:colOff>568325</xdr:colOff>
      <xdr:row>54</xdr:row>
      <xdr:rowOff>7848</xdr:rowOff>
    </xdr:to>
    <xdr:sp macro="" textlink="">
      <xdr:nvSpPr>
        <xdr:cNvPr id="588" name="円/楕円 587"/>
        <xdr:cNvSpPr/>
      </xdr:nvSpPr>
      <xdr:spPr>
        <a:xfrm>
          <a:off x="16268700" y="916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52</xdr:row>
      <xdr:rowOff>100575</xdr:rowOff>
    </xdr:from>
    <xdr:ext cx="599010" cy="259045"/>
    <xdr:sp macro="" textlink="">
      <xdr:nvSpPr>
        <xdr:cNvPr id="589" name="教育費該当値テキスト"/>
        <xdr:cNvSpPr txBox="1"/>
      </xdr:nvSpPr>
      <xdr:spPr>
        <a:xfrm>
          <a:off x="16370300" y="9015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189,950</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31224</xdr:rowOff>
    </xdr:from>
    <xdr:to>
      <xdr:col>22</xdr:col>
      <xdr:colOff>415925</xdr:colOff>
      <xdr:row>56</xdr:row>
      <xdr:rowOff>132824</xdr:rowOff>
    </xdr:to>
    <xdr:sp macro="" textlink="">
      <xdr:nvSpPr>
        <xdr:cNvPr id="590" name="円/楕円 589"/>
        <xdr:cNvSpPr/>
      </xdr:nvSpPr>
      <xdr:spPr>
        <a:xfrm>
          <a:off x="15430500" y="963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123951</xdr:rowOff>
    </xdr:from>
    <xdr:ext cx="534377" cy="259045"/>
    <xdr:sp macro="" textlink="">
      <xdr:nvSpPr>
        <xdr:cNvPr id="591" name="テキスト ボックス 590"/>
        <xdr:cNvSpPr txBox="1"/>
      </xdr:nvSpPr>
      <xdr:spPr>
        <a:xfrm>
          <a:off x="15214111" y="972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87,615</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37964</xdr:rowOff>
    </xdr:from>
    <xdr:to>
      <xdr:col>21</xdr:col>
      <xdr:colOff>212725</xdr:colOff>
      <xdr:row>56</xdr:row>
      <xdr:rowOff>139564</xdr:rowOff>
    </xdr:to>
    <xdr:sp macro="" textlink="">
      <xdr:nvSpPr>
        <xdr:cNvPr id="592" name="円/楕円 591"/>
        <xdr:cNvSpPr/>
      </xdr:nvSpPr>
      <xdr:spPr>
        <a:xfrm>
          <a:off x="14541500" y="963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130691</xdr:rowOff>
    </xdr:from>
    <xdr:ext cx="534377" cy="259045"/>
    <xdr:sp macro="" textlink="">
      <xdr:nvSpPr>
        <xdr:cNvPr id="593" name="テキスト ボックス 592"/>
        <xdr:cNvSpPr txBox="1"/>
      </xdr:nvSpPr>
      <xdr:spPr>
        <a:xfrm>
          <a:off x="14325111" y="973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86,141</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48662</xdr:rowOff>
    </xdr:from>
    <xdr:to>
      <xdr:col>20</xdr:col>
      <xdr:colOff>9525</xdr:colOff>
      <xdr:row>55</xdr:row>
      <xdr:rowOff>150262</xdr:rowOff>
    </xdr:to>
    <xdr:sp macro="" textlink="">
      <xdr:nvSpPr>
        <xdr:cNvPr id="594" name="円/楕円 593"/>
        <xdr:cNvSpPr/>
      </xdr:nvSpPr>
      <xdr:spPr>
        <a:xfrm>
          <a:off x="13652500" y="947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53</xdr:row>
      <xdr:rowOff>166789</xdr:rowOff>
    </xdr:from>
    <xdr:ext cx="599010" cy="259045"/>
    <xdr:sp macro="" textlink="">
      <xdr:nvSpPr>
        <xdr:cNvPr id="595" name="テキスト ボックス 594"/>
        <xdr:cNvSpPr txBox="1"/>
      </xdr:nvSpPr>
      <xdr:spPr>
        <a:xfrm>
          <a:off x="13403794" y="925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121,301</a:t>
          </a:r>
          <a:endParaRPr kumimoji="1" lang="ja-JP" altLang="en-US" sz="1000" b="1">
            <a:solidFill>
              <a:srgbClr val="FF0000"/>
            </a:solidFill>
            <a:latin typeface="ＭＳ Ｐゴシック"/>
          </a:endParaRPr>
        </a:p>
      </xdr:txBody>
    </xdr:sp>
    <xdr:clientData/>
  </xdr:oneCellAnchor>
  <xdr:twoCellAnchor>
    <xdr:from>
      <xdr:col>18</xdr:col>
      <xdr:colOff>390525</xdr:colOff>
      <xdr:row>52</xdr:row>
      <xdr:rowOff>6906</xdr:rowOff>
    </xdr:from>
    <xdr:to>
      <xdr:col>18</xdr:col>
      <xdr:colOff>492125</xdr:colOff>
      <xdr:row>52</xdr:row>
      <xdr:rowOff>108506</xdr:rowOff>
    </xdr:to>
    <xdr:sp macro="" textlink="">
      <xdr:nvSpPr>
        <xdr:cNvPr id="596" name="円/楕円 595"/>
        <xdr:cNvSpPr/>
      </xdr:nvSpPr>
      <xdr:spPr>
        <a:xfrm>
          <a:off x="12763500" y="892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50</xdr:row>
      <xdr:rowOff>125033</xdr:rowOff>
    </xdr:from>
    <xdr:ext cx="599010" cy="259045"/>
    <xdr:sp macro="" textlink="">
      <xdr:nvSpPr>
        <xdr:cNvPr id="597" name="テキスト ボックス 596"/>
        <xdr:cNvSpPr txBox="1"/>
      </xdr:nvSpPr>
      <xdr:spPr>
        <a:xfrm>
          <a:off x="12514794" y="8697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242,934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8" name="直線コネクタ 60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09" name="テキスト ボックス 60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0" name="直線コネクタ 60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1" name="テキスト ボックス 61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2" name="直線コネクタ 61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3" name="テキスト ボックス 61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4" name="直線コネクタ 61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5" name="テキスト ボックス 61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8401</xdr:rowOff>
    </xdr:from>
    <xdr:to>
      <xdr:col>23</xdr:col>
      <xdr:colOff>516889</xdr:colOff>
      <xdr:row>78</xdr:row>
      <xdr:rowOff>139700</xdr:rowOff>
    </xdr:to>
    <xdr:cxnSp macro="">
      <xdr:nvCxnSpPr>
        <xdr:cNvPr id="619" name="直線コネクタ 618"/>
        <xdr:cNvCxnSpPr/>
      </xdr:nvCxnSpPr>
      <xdr:spPr>
        <a:xfrm flipV="1">
          <a:off x="16317595" y="12352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144739</xdr:rowOff>
    </xdr:from>
    <xdr:ext cx="249299" cy="259045"/>
    <xdr:sp macro="" textlink="">
      <xdr:nvSpPr>
        <xdr:cNvPr id="620" name="災害復旧費最小値テキスト"/>
        <xdr:cNvSpPr txBox="1"/>
      </xdr:nvSpPr>
      <xdr:spPr>
        <a:xfrm>
          <a:off x="16370300" y="13517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1" name="直線コネクタ 62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126528</xdr:rowOff>
    </xdr:from>
    <xdr:ext cx="599010" cy="259045"/>
    <xdr:sp macro="" textlink="">
      <xdr:nvSpPr>
        <xdr:cNvPr id="622" name="災害復旧費最大値テキスト"/>
        <xdr:cNvSpPr txBox="1"/>
      </xdr:nvSpPr>
      <xdr:spPr>
        <a:xfrm>
          <a:off x="16370300" y="12128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72</xdr:row>
      <xdr:rowOff>8401</xdr:rowOff>
    </xdr:from>
    <xdr:to>
      <xdr:col>23</xdr:col>
      <xdr:colOff>606425</xdr:colOff>
      <xdr:row>72</xdr:row>
      <xdr:rowOff>8401</xdr:rowOff>
    </xdr:to>
    <xdr:cxnSp macro="">
      <xdr:nvCxnSpPr>
        <xdr:cNvPr id="623" name="直線コネクタ 622"/>
        <xdr:cNvCxnSpPr/>
      </xdr:nvCxnSpPr>
      <xdr:spPr>
        <a:xfrm>
          <a:off x="16230600" y="12352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138438</xdr:rowOff>
    </xdr:from>
    <xdr:to>
      <xdr:col>23</xdr:col>
      <xdr:colOff>517525</xdr:colOff>
      <xdr:row>78</xdr:row>
      <xdr:rowOff>139700</xdr:rowOff>
    </xdr:to>
    <xdr:cxnSp macro="">
      <xdr:nvCxnSpPr>
        <xdr:cNvPr id="624" name="直線コネクタ 623"/>
        <xdr:cNvCxnSpPr/>
      </xdr:nvCxnSpPr>
      <xdr:spPr>
        <a:xfrm>
          <a:off x="15481300" y="13511538"/>
          <a:ext cx="838200" cy="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62189</xdr:rowOff>
    </xdr:from>
    <xdr:ext cx="534377" cy="259045"/>
    <xdr:sp macro="" textlink="">
      <xdr:nvSpPr>
        <xdr:cNvPr id="625" name="災害復旧費平均値テキスト"/>
        <xdr:cNvSpPr txBox="1"/>
      </xdr:nvSpPr>
      <xdr:spPr>
        <a:xfrm>
          <a:off x="16370300" y="13263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39312</xdr:rowOff>
    </xdr:from>
    <xdr:to>
      <xdr:col>23</xdr:col>
      <xdr:colOff>568325</xdr:colOff>
      <xdr:row>78</xdr:row>
      <xdr:rowOff>140912</xdr:rowOff>
    </xdr:to>
    <xdr:sp macro="" textlink="">
      <xdr:nvSpPr>
        <xdr:cNvPr id="626" name="フローチャート : 判断 625"/>
        <xdr:cNvSpPr/>
      </xdr:nvSpPr>
      <xdr:spPr>
        <a:xfrm>
          <a:off x="16268700" y="134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132810</xdr:rowOff>
    </xdr:from>
    <xdr:to>
      <xdr:col>22</xdr:col>
      <xdr:colOff>365125</xdr:colOff>
      <xdr:row>78</xdr:row>
      <xdr:rowOff>138438</xdr:rowOff>
    </xdr:to>
    <xdr:cxnSp macro="">
      <xdr:nvCxnSpPr>
        <xdr:cNvPr id="627" name="直線コネクタ 626"/>
        <xdr:cNvCxnSpPr/>
      </xdr:nvCxnSpPr>
      <xdr:spPr>
        <a:xfrm>
          <a:off x="14592300" y="13505910"/>
          <a:ext cx="889000" cy="5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59310</xdr:rowOff>
    </xdr:from>
    <xdr:to>
      <xdr:col>22</xdr:col>
      <xdr:colOff>415925</xdr:colOff>
      <xdr:row>78</xdr:row>
      <xdr:rowOff>160910</xdr:rowOff>
    </xdr:to>
    <xdr:sp macro="" textlink="">
      <xdr:nvSpPr>
        <xdr:cNvPr id="628" name="フローチャート : 判断 627"/>
        <xdr:cNvSpPr/>
      </xdr:nvSpPr>
      <xdr:spPr>
        <a:xfrm>
          <a:off x="15430500" y="1343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5987</xdr:rowOff>
    </xdr:from>
    <xdr:ext cx="469744" cy="259045"/>
    <xdr:sp macro="" textlink="">
      <xdr:nvSpPr>
        <xdr:cNvPr id="629" name="テキスト ボックス 628"/>
        <xdr:cNvSpPr txBox="1"/>
      </xdr:nvSpPr>
      <xdr:spPr>
        <a:xfrm>
          <a:off x="15246427" y="1320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117402</xdr:rowOff>
    </xdr:from>
    <xdr:to>
      <xdr:col>21</xdr:col>
      <xdr:colOff>161925</xdr:colOff>
      <xdr:row>78</xdr:row>
      <xdr:rowOff>132810</xdr:rowOff>
    </xdr:to>
    <xdr:cxnSp macro="">
      <xdr:nvCxnSpPr>
        <xdr:cNvPr id="630" name="直線コネクタ 629"/>
        <xdr:cNvCxnSpPr/>
      </xdr:nvCxnSpPr>
      <xdr:spPr>
        <a:xfrm>
          <a:off x="13703300" y="13490502"/>
          <a:ext cx="889000" cy="15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54670</xdr:rowOff>
    </xdr:from>
    <xdr:to>
      <xdr:col>21</xdr:col>
      <xdr:colOff>212725</xdr:colOff>
      <xdr:row>78</xdr:row>
      <xdr:rowOff>156270</xdr:rowOff>
    </xdr:to>
    <xdr:sp macro="" textlink="">
      <xdr:nvSpPr>
        <xdr:cNvPr id="631" name="フローチャート : 判断 630"/>
        <xdr:cNvSpPr/>
      </xdr:nvSpPr>
      <xdr:spPr>
        <a:xfrm>
          <a:off x="14541500" y="1342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1347</xdr:rowOff>
    </xdr:from>
    <xdr:ext cx="469744" cy="259045"/>
    <xdr:sp macro="" textlink="">
      <xdr:nvSpPr>
        <xdr:cNvPr id="632" name="テキスト ボックス 631"/>
        <xdr:cNvSpPr txBox="1"/>
      </xdr:nvSpPr>
      <xdr:spPr>
        <a:xfrm>
          <a:off x="14357427" y="13202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117402</xdr:rowOff>
    </xdr:from>
    <xdr:to>
      <xdr:col>19</xdr:col>
      <xdr:colOff>644525</xdr:colOff>
      <xdr:row>78</xdr:row>
      <xdr:rowOff>139700</xdr:rowOff>
    </xdr:to>
    <xdr:cxnSp macro="">
      <xdr:nvCxnSpPr>
        <xdr:cNvPr id="633" name="直線コネクタ 632"/>
        <xdr:cNvCxnSpPr/>
      </xdr:nvCxnSpPr>
      <xdr:spPr>
        <a:xfrm flipV="1">
          <a:off x="12814300" y="13490502"/>
          <a:ext cx="889000" cy="2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37520</xdr:rowOff>
    </xdr:from>
    <xdr:to>
      <xdr:col>20</xdr:col>
      <xdr:colOff>9525</xdr:colOff>
      <xdr:row>78</xdr:row>
      <xdr:rowOff>139120</xdr:rowOff>
    </xdr:to>
    <xdr:sp macro="" textlink="">
      <xdr:nvSpPr>
        <xdr:cNvPr id="634" name="フローチャート : 判断 633"/>
        <xdr:cNvSpPr/>
      </xdr:nvSpPr>
      <xdr:spPr>
        <a:xfrm>
          <a:off x="13652500" y="1341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155647</xdr:rowOff>
    </xdr:from>
    <xdr:ext cx="534377" cy="259045"/>
    <xdr:sp macro="" textlink="">
      <xdr:nvSpPr>
        <xdr:cNvPr id="635" name="テキスト ボックス 634"/>
        <xdr:cNvSpPr txBox="1"/>
      </xdr:nvSpPr>
      <xdr:spPr>
        <a:xfrm>
          <a:off x="13436111" y="1318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48233</xdr:rowOff>
    </xdr:from>
    <xdr:to>
      <xdr:col>18</xdr:col>
      <xdr:colOff>492125</xdr:colOff>
      <xdr:row>78</xdr:row>
      <xdr:rowOff>149833</xdr:rowOff>
    </xdr:to>
    <xdr:sp macro="" textlink="">
      <xdr:nvSpPr>
        <xdr:cNvPr id="636" name="フローチャート : 判断 635"/>
        <xdr:cNvSpPr/>
      </xdr:nvSpPr>
      <xdr:spPr>
        <a:xfrm>
          <a:off x="12763500" y="13421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166360</xdr:rowOff>
    </xdr:from>
    <xdr:ext cx="469744" cy="259045"/>
    <xdr:sp macro="" textlink="">
      <xdr:nvSpPr>
        <xdr:cNvPr id="637" name="テキスト ボックス 636"/>
        <xdr:cNvSpPr txBox="1"/>
      </xdr:nvSpPr>
      <xdr:spPr>
        <a:xfrm>
          <a:off x="12579427" y="13196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43" name="円/楕円 642"/>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17739</xdr:rowOff>
    </xdr:from>
    <xdr:ext cx="249299" cy="259045"/>
    <xdr:sp macro="" textlink="">
      <xdr:nvSpPr>
        <xdr:cNvPr id="644" name="災害復旧費該当値テキスト"/>
        <xdr:cNvSpPr txBox="1"/>
      </xdr:nvSpPr>
      <xdr:spPr>
        <a:xfrm>
          <a:off x="16370300" y="13390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87638</xdr:rowOff>
    </xdr:from>
    <xdr:to>
      <xdr:col>22</xdr:col>
      <xdr:colOff>415925</xdr:colOff>
      <xdr:row>79</xdr:row>
      <xdr:rowOff>17788</xdr:rowOff>
    </xdr:to>
    <xdr:sp macro="" textlink="">
      <xdr:nvSpPr>
        <xdr:cNvPr id="645" name="円/楕円 644"/>
        <xdr:cNvSpPr/>
      </xdr:nvSpPr>
      <xdr:spPr>
        <a:xfrm>
          <a:off x="15430500" y="1346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8915</xdr:rowOff>
    </xdr:from>
    <xdr:ext cx="378565" cy="259045"/>
    <xdr:sp macro="" textlink="">
      <xdr:nvSpPr>
        <xdr:cNvPr id="646" name="テキスト ボックス 645"/>
        <xdr:cNvSpPr txBox="1"/>
      </xdr:nvSpPr>
      <xdr:spPr>
        <a:xfrm>
          <a:off x="15292017" y="13553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82010</xdr:rowOff>
    </xdr:from>
    <xdr:to>
      <xdr:col>21</xdr:col>
      <xdr:colOff>212725</xdr:colOff>
      <xdr:row>79</xdr:row>
      <xdr:rowOff>12160</xdr:rowOff>
    </xdr:to>
    <xdr:sp macro="" textlink="">
      <xdr:nvSpPr>
        <xdr:cNvPr id="647" name="円/楕円 646"/>
        <xdr:cNvSpPr/>
      </xdr:nvSpPr>
      <xdr:spPr>
        <a:xfrm>
          <a:off x="14541500" y="1345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3287</xdr:rowOff>
    </xdr:from>
    <xdr:ext cx="469744" cy="259045"/>
    <xdr:sp macro="" textlink="">
      <xdr:nvSpPr>
        <xdr:cNvPr id="648" name="テキスト ボックス 647"/>
        <xdr:cNvSpPr txBox="1"/>
      </xdr:nvSpPr>
      <xdr:spPr>
        <a:xfrm>
          <a:off x="14357427" y="1354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66602</xdr:rowOff>
    </xdr:from>
    <xdr:to>
      <xdr:col>20</xdr:col>
      <xdr:colOff>9525</xdr:colOff>
      <xdr:row>78</xdr:row>
      <xdr:rowOff>168202</xdr:rowOff>
    </xdr:to>
    <xdr:sp macro="" textlink="">
      <xdr:nvSpPr>
        <xdr:cNvPr id="649" name="円/楕円 648"/>
        <xdr:cNvSpPr/>
      </xdr:nvSpPr>
      <xdr:spPr>
        <a:xfrm>
          <a:off x="13652500" y="1343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159329</xdr:rowOff>
    </xdr:from>
    <xdr:ext cx="469744" cy="259045"/>
    <xdr:sp macro="" textlink="">
      <xdr:nvSpPr>
        <xdr:cNvPr id="650" name="テキスト ボックス 649"/>
        <xdr:cNvSpPr txBox="1"/>
      </xdr:nvSpPr>
      <xdr:spPr>
        <a:xfrm>
          <a:off x="13468427" y="13532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4,877</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88900</xdr:rowOff>
    </xdr:from>
    <xdr:to>
      <xdr:col>18</xdr:col>
      <xdr:colOff>492125</xdr:colOff>
      <xdr:row>79</xdr:row>
      <xdr:rowOff>19050</xdr:rowOff>
    </xdr:to>
    <xdr:sp macro="" textlink="">
      <xdr:nvSpPr>
        <xdr:cNvPr id="651" name="円/楕円 650"/>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10177</xdr:rowOff>
    </xdr:from>
    <xdr:ext cx="249299" cy="259045"/>
    <xdr:sp macro="" textlink="">
      <xdr:nvSpPr>
        <xdr:cNvPr id="652" name="テキスト ボックス 651"/>
        <xdr:cNvSpPr txBox="1"/>
      </xdr:nvSpPr>
      <xdr:spPr>
        <a:xfrm>
          <a:off x="12689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3" name="直線コネクタ 66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4" name="テキスト ボックス 66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5" name="直線コネクタ 66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6" name="テキスト ボックス 66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7" name="直線コネクタ 66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8" name="テキスト ボックス 66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9" name="直線コネクタ 66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0" name="テキスト ボックス 66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43290</xdr:rowOff>
    </xdr:from>
    <xdr:to>
      <xdr:col>23</xdr:col>
      <xdr:colOff>516889</xdr:colOff>
      <xdr:row>98</xdr:row>
      <xdr:rowOff>130542</xdr:rowOff>
    </xdr:to>
    <xdr:cxnSp macro="">
      <xdr:nvCxnSpPr>
        <xdr:cNvPr id="674" name="直線コネクタ 673"/>
        <xdr:cNvCxnSpPr/>
      </xdr:nvCxnSpPr>
      <xdr:spPr>
        <a:xfrm flipV="1">
          <a:off x="16317595" y="15645240"/>
          <a:ext cx="1269" cy="1287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134369</xdr:rowOff>
    </xdr:from>
    <xdr:ext cx="469744" cy="259045"/>
    <xdr:sp macro="" textlink="">
      <xdr:nvSpPr>
        <xdr:cNvPr id="675" name="公債費最小値テキスト"/>
        <xdr:cNvSpPr txBox="1"/>
      </xdr:nvSpPr>
      <xdr:spPr>
        <a:xfrm>
          <a:off x="16370300" y="16936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98</xdr:row>
      <xdr:rowOff>130542</xdr:rowOff>
    </xdr:from>
    <xdr:to>
      <xdr:col>23</xdr:col>
      <xdr:colOff>606425</xdr:colOff>
      <xdr:row>98</xdr:row>
      <xdr:rowOff>130542</xdr:rowOff>
    </xdr:to>
    <xdr:cxnSp macro="">
      <xdr:nvCxnSpPr>
        <xdr:cNvPr id="676" name="直線コネクタ 675"/>
        <xdr:cNvCxnSpPr/>
      </xdr:nvCxnSpPr>
      <xdr:spPr>
        <a:xfrm>
          <a:off x="16230600" y="16932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161417</xdr:rowOff>
    </xdr:from>
    <xdr:ext cx="599010" cy="259045"/>
    <xdr:sp macro="" textlink="">
      <xdr:nvSpPr>
        <xdr:cNvPr id="677" name="公債費最大値テキスト"/>
        <xdr:cNvSpPr txBox="1"/>
      </xdr:nvSpPr>
      <xdr:spPr>
        <a:xfrm>
          <a:off x="16370300" y="15420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283,587</a:t>
          </a:r>
          <a:endParaRPr kumimoji="1" lang="ja-JP" altLang="en-US" sz="1000" b="1">
            <a:latin typeface="ＭＳ Ｐゴシック"/>
          </a:endParaRPr>
        </a:p>
      </xdr:txBody>
    </xdr:sp>
    <xdr:clientData/>
  </xdr:oneCellAnchor>
  <xdr:twoCellAnchor>
    <xdr:from>
      <xdr:col>23</xdr:col>
      <xdr:colOff>428625</xdr:colOff>
      <xdr:row>91</xdr:row>
      <xdr:rowOff>43290</xdr:rowOff>
    </xdr:from>
    <xdr:to>
      <xdr:col>23</xdr:col>
      <xdr:colOff>606425</xdr:colOff>
      <xdr:row>91</xdr:row>
      <xdr:rowOff>43290</xdr:rowOff>
    </xdr:to>
    <xdr:cxnSp macro="">
      <xdr:nvCxnSpPr>
        <xdr:cNvPr id="678" name="直線コネクタ 677"/>
        <xdr:cNvCxnSpPr/>
      </xdr:nvCxnSpPr>
      <xdr:spPr>
        <a:xfrm>
          <a:off x="16230600" y="1564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64815</xdr:rowOff>
    </xdr:from>
    <xdr:to>
      <xdr:col>23</xdr:col>
      <xdr:colOff>517525</xdr:colOff>
      <xdr:row>96</xdr:row>
      <xdr:rowOff>129139</xdr:rowOff>
    </xdr:to>
    <xdr:cxnSp macro="">
      <xdr:nvCxnSpPr>
        <xdr:cNvPr id="679" name="直線コネクタ 678"/>
        <xdr:cNvCxnSpPr/>
      </xdr:nvCxnSpPr>
      <xdr:spPr>
        <a:xfrm flipV="1">
          <a:off x="15481300" y="16524015"/>
          <a:ext cx="838200" cy="64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145184</xdr:rowOff>
    </xdr:from>
    <xdr:ext cx="599010" cy="259045"/>
    <xdr:sp macro="" textlink="">
      <xdr:nvSpPr>
        <xdr:cNvPr id="680" name="公債費平均値テキスト"/>
        <xdr:cNvSpPr txBox="1"/>
      </xdr:nvSpPr>
      <xdr:spPr>
        <a:xfrm>
          <a:off x="16370300" y="162614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122307</xdr:rowOff>
    </xdr:from>
    <xdr:to>
      <xdr:col>23</xdr:col>
      <xdr:colOff>568325</xdr:colOff>
      <xdr:row>96</xdr:row>
      <xdr:rowOff>52457</xdr:rowOff>
    </xdr:to>
    <xdr:sp macro="" textlink="">
      <xdr:nvSpPr>
        <xdr:cNvPr id="681" name="フローチャート : 判断 680"/>
        <xdr:cNvSpPr/>
      </xdr:nvSpPr>
      <xdr:spPr>
        <a:xfrm>
          <a:off x="162687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114486</xdr:rowOff>
    </xdr:from>
    <xdr:to>
      <xdr:col>22</xdr:col>
      <xdr:colOff>365125</xdr:colOff>
      <xdr:row>96</xdr:row>
      <xdr:rowOff>129139</xdr:rowOff>
    </xdr:to>
    <xdr:cxnSp macro="">
      <xdr:nvCxnSpPr>
        <xdr:cNvPr id="682" name="直線コネクタ 681"/>
        <xdr:cNvCxnSpPr/>
      </xdr:nvCxnSpPr>
      <xdr:spPr>
        <a:xfrm>
          <a:off x="14592300" y="16573686"/>
          <a:ext cx="889000" cy="1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99439</xdr:rowOff>
    </xdr:from>
    <xdr:to>
      <xdr:col>22</xdr:col>
      <xdr:colOff>415925</xdr:colOff>
      <xdr:row>96</xdr:row>
      <xdr:rowOff>29589</xdr:rowOff>
    </xdr:to>
    <xdr:sp macro="" textlink="">
      <xdr:nvSpPr>
        <xdr:cNvPr id="683" name="フローチャート : 判断 682"/>
        <xdr:cNvSpPr/>
      </xdr:nvSpPr>
      <xdr:spPr>
        <a:xfrm>
          <a:off x="15430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46116</xdr:rowOff>
    </xdr:from>
    <xdr:ext cx="599010" cy="259045"/>
    <xdr:sp macro="" textlink="">
      <xdr:nvSpPr>
        <xdr:cNvPr id="684" name="テキスト ボックス 683"/>
        <xdr:cNvSpPr txBox="1"/>
      </xdr:nvSpPr>
      <xdr:spPr>
        <a:xfrm>
          <a:off x="15181794"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83803</xdr:rowOff>
    </xdr:from>
    <xdr:to>
      <xdr:col>21</xdr:col>
      <xdr:colOff>161925</xdr:colOff>
      <xdr:row>96</xdr:row>
      <xdr:rowOff>114486</xdr:rowOff>
    </xdr:to>
    <xdr:cxnSp macro="">
      <xdr:nvCxnSpPr>
        <xdr:cNvPr id="685" name="直線コネクタ 684"/>
        <xdr:cNvCxnSpPr/>
      </xdr:nvCxnSpPr>
      <xdr:spPr>
        <a:xfrm>
          <a:off x="13703300" y="16543003"/>
          <a:ext cx="889000" cy="3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104189</xdr:rowOff>
    </xdr:from>
    <xdr:to>
      <xdr:col>21</xdr:col>
      <xdr:colOff>212725</xdr:colOff>
      <xdr:row>96</xdr:row>
      <xdr:rowOff>34339</xdr:rowOff>
    </xdr:to>
    <xdr:sp macro="" textlink="">
      <xdr:nvSpPr>
        <xdr:cNvPr id="686" name="フローチャート : 判断 685"/>
        <xdr:cNvSpPr/>
      </xdr:nvSpPr>
      <xdr:spPr>
        <a:xfrm>
          <a:off x="14541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50866</xdr:rowOff>
    </xdr:from>
    <xdr:ext cx="599010" cy="259045"/>
    <xdr:sp macro="" textlink="">
      <xdr:nvSpPr>
        <xdr:cNvPr id="687" name="テキスト ボックス 686"/>
        <xdr:cNvSpPr txBox="1"/>
      </xdr:nvSpPr>
      <xdr:spPr>
        <a:xfrm>
          <a:off x="14292794" y="1616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72213</xdr:rowOff>
    </xdr:from>
    <xdr:to>
      <xdr:col>19</xdr:col>
      <xdr:colOff>644525</xdr:colOff>
      <xdr:row>96</xdr:row>
      <xdr:rowOff>83803</xdr:rowOff>
    </xdr:to>
    <xdr:cxnSp macro="">
      <xdr:nvCxnSpPr>
        <xdr:cNvPr id="688" name="直線コネクタ 687"/>
        <xdr:cNvCxnSpPr/>
      </xdr:nvCxnSpPr>
      <xdr:spPr>
        <a:xfrm>
          <a:off x="12814300" y="16531413"/>
          <a:ext cx="889000" cy="1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94300</xdr:rowOff>
    </xdr:from>
    <xdr:to>
      <xdr:col>20</xdr:col>
      <xdr:colOff>9525</xdr:colOff>
      <xdr:row>96</xdr:row>
      <xdr:rowOff>24450</xdr:rowOff>
    </xdr:to>
    <xdr:sp macro="" textlink="">
      <xdr:nvSpPr>
        <xdr:cNvPr id="689" name="フローチャート : 判断 688"/>
        <xdr:cNvSpPr/>
      </xdr:nvSpPr>
      <xdr:spPr>
        <a:xfrm>
          <a:off x="13652500" y="1638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40977</xdr:rowOff>
    </xdr:from>
    <xdr:ext cx="599010" cy="259045"/>
    <xdr:sp macro="" textlink="">
      <xdr:nvSpPr>
        <xdr:cNvPr id="690" name="テキスト ボックス 689"/>
        <xdr:cNvSpPr txBox="1"/>
      </xdr:nvSpPr>
      <xdr:spPr>
        <a:xfrm>
          <a:off x="13403794" y="16157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67686</xdr:rowOff>
    </xdr:from>
    <xdr:to>
      <xdr:col>18</xdr:col>
      <xdr:colOff>492125</xdr:colOff>
      <xdr:row>95</xdr:row>
      <xdr:rowOff>169286</xdr:rowOff>
    </xdr:to>
    <xdr:sp macro="" textlink="">
      <xdr:nvSpPr>
        <xdr:cNvPr id="691" name="フローチャート : 判断 690"/>
        <xdr:cNvSpPr/>
      </xdr:nvSpPr>
      <xdr:spPr>
        <a:xfrm>
          <a:off x="12763500" y="1635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14363</xdr:rowOff>
    </xdr:from>
    <xdr:ext cx="599010" cy="259045"/>
    <xdr:sp macro="" textlink="">
      <xdr:nvSpPr>
        <xdr:cNvPr id="692" name="テキスト ボックス 691"/>
        <xdr:cNvSpPr txBox="1"/>
      </xdr:nvSpPr>
      <xdr:spPr>
        <a:xfrm>
          <a:off x="12514794" y="16130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117,140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14015</xdr:rowOff>
    </xdr:from>
    <xdr:to>
      <xdr:col>23</xdr:col>
      <xdr:colOff>568325</xdr:colOff>
      <xdr:row>96</xdr:row>
      <xdr:rowOff>115615</xdr:rowOff>
    </xdr:to>
    <xdr:sp macro="" textlink="">
      <xdr:nvSpPr>
        <xdr:cNvPr id="698" name="円/楕円 697"/>
        <xdr:cNvSpPr/>
      </xdr:nvSpPr>
      <xdr:spPr>
        <a:xfrm>
          <a:off x="16268700" y="1647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163892</xdr:rowOff>
    </xdr:from>
    <xdr:ext cx="534377" cy="259045"/>
    <xdr:sp macro="" textlink="">
      <xdr:nvSpPr>
        <xdr:cNvPr id="699" name="公債費該当値テキスト"/>
        <xdr:cNvSpPr txBox="1"/>
      </xdr:nvSpPr>
      <xdr:spPr>
        <a:xfrm>
          <a:off x="16370300" y="16451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91,379</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78339</xdr:rowOff>
    </xdr:from>
    <xdr:to>
      <xdr:col>22</xdr:col>
      <xdr:colOff>415925</xdr:colOff>
      <xdr:row>97</xdr:row>
      <xdr:rowOff>8489</xdr:rowOff>
    </xdr:to>
    <xdr:sp macro="" textlink="">
      <xdr:nvSpPr>
        <xdr:cNvPr id="700" name="円/楕円 699"/>
        <xdr:cNvSpPr/>
      </xdr:nvSpPr>
      <xdr:spPr>
        <a:xfrm>
          <a:off x="15430500" y="1653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171066</xdr:rowOff>
    </xdr:from>
    <xdr:ext cx="534377" cy="259045"/>
    <xdr:sp macro="" textlink="">
      <xdr:nvSpPr>
        <xdr:cNvPr id="701" name="テキスト ボックス 700"/>
        <xdr:cNvSpPr txBox="1"/>
      </xdr:nvSpPr>
      <xdr:spPr>
        <a:xfrm>
          <a:off x="15214111" y="1663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77,310</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63686</xdr:rowOff>
    </xdr:from>
    <xdr:to>
      <xdr:col>21</xdr:col>
      <xdr:colOff>212725</xdr:colOff>
      <xdr:row>96</xdr:row>
      <xdr:rowOff>165286</xdr:rowOff>
    </xdr:to>
    <xdr:sp macro="" textlink="">
      <xdr:nvSpPr>
        <xdr:cNvPr id="702" name="円/楕円 701"/>
        <xdr:cNvSpPr/>
      </xdr:nvSpPr>
      <xdr:spPr>
        <a:xfrm>
          <a:off x="14541500" y="1652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156413</xdr:rowOff>
    </xdr:from>
    <xdr:ext cx="534377" cy="259045"/>
    <xdr:sp macro="" textlink="">
      <xdr:nvSpPr>
        <xdr:cNvPr id="703" name="テキスト ボックス 702"/>
        <xdr:cNvSpPr txBox="1"/>
      </xdr:nvSpPr>
      <xdr:spPr>
        <a:xfrm>
          <a:off x="14325111" y="1661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80,515</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33003</xdr:rowOff>
    </xdr:from>
    <xdr:to>
      <xdr:col>20</xdr:col>
      <xdr:colOff>9525</xdr:colOff>
      <xdr:row>96</xdr:row>
      <xdr:rowOff>134603</xdr:rowOff>
    </xdr:to>
    <xdr:sp macro="" textlink="">
      <xdr:nvSpPr>
        <xdr:cNvPr id="704" name="円/楕円 703"/>
        <xdr:cNvSpPr/>
      </xdr:nvSpPr>
      <xdr:spPr>
        <a:xfrm>
          <a:off x="13652500" y="1649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125730</xdr:rowOff>
    </xdr:from>
    <xdr:ext cx="534377" cy="259045"/>
    <xdr:sp macro="" textlink="">
      <xdr:nvSpPr>
        <xdr:cNvPr id="705" name="テキスト ボックス 704"/>
        <xdr:cNvSpPr txBox="1"/>
      </xdr:nvSpPr>
      <xdr:spPr>
        <a:xfrm>
          <a:off x="13436111" y="16584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87,226</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21413</xdr:rowOff>
    </xdr:from>
    <xdr:to>
      <xdr:col>18</xdr:col>
      <xdr:colOff>492125</xdr:colOff>
      <xdr:row>96</xdr:row>
      <xdr:rowOff>123013</xdr:rowOff>
    </xdr:to>
    <xdr:sp macro="" textlink="">
      <xdr:nvSpPr>
        <xdr:cNvPr id="706" name="円/楕円 705"/>
        <xdr:cNvSpPr/>
      </xdr:nvSpPr>
      <xdr:spPr>
        <a:xfrm>
          <a:off x="12763500" y="1648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114140</xdr:rowOff>
    </xdr:from>
    <xdr:ext cx="534377" cy="259045"/>
    <xdr:sp macro="" textlink="">
      <xdr:nvSpPr>
        <xdr:cNvPr id="707" name="テキスト ボックス 706"/>
        <xdr:cNvSpPr txBox="1"/>
      </xdr:nvSpPr>
      <xdr:spPr>
        <a:xfrm>
          <a:off x="12547111" y="1657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89,761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8" name="直線コネクタ 71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9" name="テキスト ボックス 71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0" name="直線コネクタ 71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1" name="テキスト ボックス 72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2" name="直線コネクタ 72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3" name="テキスト ボックス 72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4" name="直線コネクタ 72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5" name="テキスト ボックス 72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7" name="テキスト ボックス 72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98552</xdr:rowOff>
    </xdr:from>
    <xdr:to>
      <xdr:col>32</xdr:col>
      <xdr:colOff>186689</xdr:colOff>
      <xdr:row>38</xdr:row>
      <xdr:rowOff>139700</xdr:rowOff>
    </xdr:to>
    <xdr:cxnSp macro="">
      <xdr:nvCxnSpPr>
        <xdr:cNvPr id="729" name="直線コネクタ 728"/>
        <xdr:cNvCxnSpPr/>
      </xdr:nvCxnSpPr>
      <xdr:spPr>
        <a:xfrm flipV="1">
          <a:off x="22159595" y="5242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158665</xdr:rowOff>
    </xdr:from>
    <xdr:ext cx="249299" cy="259045"/>
    <xdr:sp macro="" textlink="">
      <xdr:nvSpPr>
        <xdr:cNvPr id="730" name="諸支出金最小値テキスト"/>
        <xdr:cNvSpPr txBox="1"/>
      </xdr:nvSpPr>
      <xdr:spPr>
        <a:xfrm>
          <a:off x="22212300" y="6673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1" name="直線コネクタ 73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45229</xdr:rowOff>
    </xdr:from>
    <xdr:ext cx="469744" cy="259045"/>
    <xdr:sp macro="" textlink="">
      <xdr:nvSpPr>
        <xdr:cNvPr id="732" name="諸支出金最大値テキスト"/>
        <xdr:cNvSpPr txBox="1"/>
      </xdr:nvSpPr>
      <xdr:spPr>
        <a:xfrm>
          <a:off x="22212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3,090</a:t>
          </a:r>
          <a:endParaRPr kumimoji="1" lang="ja-JP" altLang="en-US" sz="1000" b="1">
            <a:latin typeface="ＭＳ Ｐゴシック"/>
          </a:endParaRPr>
        </a:p>
      </xdr:txBody>
    </xdr:sp>
    <xdr:clientData/>
  </xdr:oneCellAnchor>
  <xdr:twoCellAnchor>
    <xdr:from>
      <xdr:col>32</xdr:col>
      <xdr:colOff>98425</xdr:colOff>
      <xdr:row>30</xdr:row>
      <xdr:rowOff>98552</xdr:rowOff>
    </xdr:from>
    <xdr:to>
      <xdr:col>32</xdr:col>
      <xdr:colOff>276225</xdr:colOff>
      <xdr:row>30</xdr:row>
      <xdr:rowOff>98552</xdr:rowOff>
    </xdr:to>
    <xdr:cxnSp macro="">
      <xdr:nvCxnSpPr>
        <xdr:cNvPr id="733" name="直線コネクタ 732"/>
        <xdr:cNvCxnSpPr/>
      </xdr:nvCxnSpPr>
      <xdr:spPr>
        <a:xfrm>
          <a:off x="22072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4" name="直線コネクタ 73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76115</xdr:rowOff>
    </xdr:from>
    <xdr:ext cx="313932" cy="259045"/>
    <xdr:sp macro="" textlink="">
      <xdr:nvSpPr>
        <xdr:cNvPr id="735" name="諸支出金平均値テキスト"/>
        <xdr:cNvSpPr txBox="1"/>
      </xdr:nvSpPr>
      <xdr:spPr>
        <a:xfrm>
          <a:off x="22212300" y="641976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53239</xdr:rowOff>
    </xdr:from>
    <xdr:to>
      <xdr:col>32</xdr:col>
      <xdr:colOff>238125</xdr:colOff>
      <xdr:row>38</xdr:row>
      <xdr:rowOff>154839</xdr:rowOff>
    </xdr:to>
    <xdr:sp macro="" textlink="">
      <xdr:nvSpPr>
        <xdr:cNvPr id="736" name="フローチャート : 判断 735"/>
        <xdr:cNvSpPr/>
      </xdr:nvSpPr>
      <xdr:spPr>
        <a:xfrm>
          <a:off x="22110700" y="656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7" name="直線コネクタ 73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21234</xdr:rowOff>
    </xdr:from>
    <xdr:to>
      <xdr:col>31</xdr:col>
      <xdr:colOff>85725</xdr:colOff>
      <xdr:row>38</xdr:row>
      <xdr:rowOff>122834</xdr:rowOff>
    </xdr:to>
    <xdr:sp macro="" textlink="">
      <xdr:nvSpPr>
        <xdr:cNvPr id="738" name="フローチャート : 判断 737"/>
        <xdr:cNvSpPr/>
      </xdr:nvSpPr>
      <xdr:spPr>
        <a:xfrm>
          <a:off x="21272500" y="653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139361</xdr:rowOff>
    </xdr:from>
    <xdr:ext cx="378565" cy="259045"/>
    <xdr:sp macro="" textlink="">
      <xdr:nvSpPr>
        <xdr:cNvPr id="739" name="テキスト ボックス 738"/>
        <xdr:cNvSpPr txBox="1"/>
      </xdr:nvSpPr>
      <xdr:spPr>
        <a:xfrm>
          <a:off x="21134017" y="6311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0" name="直線コネクタ 73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16205</xdr:rowOff>
    </xdr:from>
    <xdr:to>
      <xdr:col>29</xdr:col>
      <xdr:colOff>568325</xdr:colOff>
      <xdr:row>38</xdr:row>
      <xdr:rowOff>117805</xdr:rowOff>
    </xdr:to>
    <xdr:sp macro="" textlink="">
      <xdr:nvSpPr>
        <xdr:cNvPr id="741" name="フローチャート : 判断 740"/>
        <xdr:cNvSpPr/>
      </xdr:nvSpPr>
      <xdr:spPr>
        <a:xfrm>
          <a:off x="20383500" y="653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134332</xdr:rowOff>
    </xdr:from>
    <xdr:ext cx="378565" cy="259045"/>
    <xdr:sp macro="" textlink="">
      <xdr:nvSpPr>
        <xdr:cNvPr id="742" name="テキスト ボックス 741"/>
        <xdr:cNvSpPr txBox="1"/>
      </xdr:nvSpPr>
      <xdr:spPr>
        <a:xfrm>
          <a:off x="20245017" y="6306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3" name="直線コネクタ 74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16663</xdr:rowOff>
    </xdr:from>
    <xdr:to>
      <xdr:col>28</xdr:col>
      <xdr:colOff>365125</xdr:colOff>
      <xdr:row>38</xdr:row>
      <xdr:rowOff>118263</xdr:rowOff>
    </xdr:to>
    <xdr:sp macro="" textlink="">
      <xdr:nvSpPr>
        <xdr:cNvPr id="744" name="フローチャート : 判断 743"/>
        <xdr:cNvSpPr/>
      </xdr:nvSpPr>
      <xdr:spPr>
        <a:xfrm>
          <a:off x="19494500" y="65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134790</xdr:rowOff>
    </xdr:from>
    <xdr:ext cx="378565" cy="259045"/>
    <xdr:sp macro="" textlink="">
      <xdr:nvSpPr>
        <xdr:cNvPr id="745" name="テキスト ボックス 744"/>
        <xdr:cNvSpPr txBox="1"/>
      </xdr:nvSpPr>
      <xdr:spPr>
        <a:xfrm>
          <a:off x="19356017" y="6306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162966</xdr:rowOff>
    </xdr:from>
    <xdr:to>
      <xdr:col>27</xdr:col>
      <xdr:colOff>161925</xdr:colOff>
      <xdr:row>38</xdr:row>
      <xdr:rowOff>93116</xdr:rowOff>
    </xdr:to>
    <xdr:sp macro="" textlink="">
      <xdr:nvSpPr>
        <xdr:cNvPr id="746" name="フローチャート : 判断 745"/>
        <xdr:cNvSpPr/>
      </xdr:nvSpPr>
      <xdr:spPr>
        <a:xfrm>
          <a:off x="18605500" y="65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109643</xdr:rowOff>
    </xdr:from>
    <xdr:ext cx="378565" cy="259045"/>
    <xdr:sp macro="" textlink="">
      <xdr:nvSpPr>
        <xdr:cNvPr id="747" name="テキスト ボックス 746"/>
        <xdr:cNvSpPr txBox="1"/>
      </xdr:nvSpPr>
      <xdr:spPr>
        <a:xfrm>
          <a:off x="18467017" y="628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3" name="円/楕円 75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31665</xdr:rowOff>
    </xdr:from>
    <xdr:ext cx="249299" cy="259045"/>
    <xdr:sp macro="" textlink="">
      <xdr:nvSpPr>
        <xdr:cNvPr id="754" name="諸支出金該当値テキスト"/>
        <xdr:cNvSpPr txBox="1"/>
      </xdr:nvSpPr>
      <xdr:spPr>
        <a:xfrm>
          <a:off x="22212300" y="6546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5" name="円/楕円 75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6" name="テキスト ボックス 75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7" name="円/楕円 75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8" name="テキスト ボックス 75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9" name="円/楕円 75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0" name="テキスト ボックス 75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1" name="円/楕円 76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2" name="テキスト ボックス 76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4" name="テキスト ボックス 77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6" name="テキスト ボックス 77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8" name="直線コネクタ 77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7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0" name="直線コネクタ 77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3" name="直線コネクタ 78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5" name="フローチャート : 判断 78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6" name="直線コネクタ 78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7" name="フローチャート : 判断 78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8" name="テキスト ボックス 78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89" name="直線コネクタ 78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0" name="フローチャート : 判断 78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1" name="テキスト ボックス 79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2" name="直線コネクタ 79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3" name="フローチャート : 判断 79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4" name="テキスト ボックス 79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5" name="フローチャート : 判断 79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6" name="テキスト ボックス 79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円/楕円 80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4" name="円/楕円 80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5" name="テキスト ボックス 80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6" name="円/楕円 80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7" name="テキスト ボックス 80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8" name="円/楕円 80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09" name="テキスト ボックス 80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0" name="円/楕円 80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1" name="テキスト ボックス 81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2" name="正方形/長方形 8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3" name="正方形/長方形 8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4" name="テキスト ボックス 8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・総務費は、住民一人当たり</a:t>
          </a:r>
          <a:r>
            <a:rPr lang="en-US" altLang="ja-JP" sz="1100" b="0" i="0" baseline="0">
              <a:solidFill>
                <a:schemeClr val="dk1"/>
              </a:solidFill>
              <a:effectLst/>
              <a:latin typeface="+mn-lt"/>
              <a:ea typeface="+mn-ea"/>
              <a:cs typeface="+mn-cs"/>
            </a:rPr>
            <a:t>210,552</a:t>
          </a:r>
          <a:r>
            <a:rPr lang="ja-JP" altLang="ja-JP" sz="1100" b="0" i="0" baseline="0">
              <a:solidFill>
                <a:schemeClr val="dk1"/>
              </a:solidFill>
              <a:effectLst/>
              <a:latin typeface="+mn-lt"/>
              <a:ea typeface="+mn-ea"/>
              <a:cs typeface="+mn-cs"/>
            </a:rPr>
            <a:t>円となっている。平成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年度は役場庁舎耐震改修事業の実施、ふるさと寄付金の増に伴う基金積立金及び</a:t>
          </a:r>
          <a:r>
            <a:rPr lang="ja-JP" altLang="ja-JP" sz="1100">
              <a:solidFill>
                <a:schemeClr val="dk1"/>
              </a:solidFill>
              <a:effectLst/>
              <a:latin typeface="+mn-lt"/>
              <a:ea typeface="+mn-ea"/>
              <a:cs typeface="+mn-cs"/>
            </a:rPr>
            <a:t>感謝特典品事業の必要経費相当額</a:t>
          </a:r>
          <a:r>
            <a:rPr lang="ja-JP" altLang="ja-JP" sz="1100" b="0" i="0" baseline="0">
              <a:solidFill>
                <a:schemeClr val="dk1"/>
              </a:solidFill>
              <a:effectLst/>
              <a:latin typeface="+mn-lt"/>
              <a:ea typeface="+mn-ea"/>
              <a:cs typeface="+mn-cs"/>
            </a:rPr>
            <a:t>の増による増額となり、類似団体平均より高くなっている。 </a:t>
          </a:r>
          <a:endParaRPr lang="ja-JP" altLang="ja-JP" sz="1400">
            <a:effectLst/>
          </a:endParaRPr>
        </a:p>
        <a:p>
          <a:r>
            <a:rPr lang="ja-JP" altLang="ja-JP" sz="1100" b="0" i="0" baseline="0">
              <a:solidFill>
                <a:schemeClr val="dk1"/>
              </a:solidFill>
              <a:effectLst/>
              <a:latin typeface="+mn-lt"/>
              <a:ea typeface="+mn-ea"/>
              <a:cs typeface="+mn-cs"/>
            </a:rPr>
            <a:t>・教育費は、住民一人当たり</a:t>
          </a:r>
          <a:r>
            <a:rPr lang="en-US" altLang="ja-JP" sz="1100" b="0" i="0" baseline="0">
              <a:solidFill>
                <a:schemeClr val="dk1"/>
              </a:solidFill>
              <a:effectLst/>
              <a:latin typeface="+mn-lt"/>
              <a:ea typeface="+mn-ea"/>
              <a:cs typeface="+mn-cs"/>
            </a:rPr>
            <a:t>189,950</a:t>
          </a:r>
          <a:r>
            <a:rPr lang="ja-JP" altLang="ja-JP" sz="1100" b="0" i="0" baseline="0">
              <a:solidFill>
                <a:schemeClr val="dk1"/>
              </a:solidFill>
              <a:effectLst/>
              <a:latin typeface="+mn-lt"/>
              <a:ea typeface="+mn-ea"/>
              <a:cs typeface="+mn-cs"/>
            </a:rPr>
            <a:t>円となっており、平成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年度は学校給食センター改築事業の実施に伴い大幅に増額となり、類似団体平均より高くなっている。 </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北海道池田町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ふるさと寄付金基金新設に伴い、</a:t>
          </a:r>
          <a:r>
            <a:rPr lang="ja-JP" altLang="ja-JP" sz="1100">
              <a:solidFill>
                <a:schemeClr val="dk1"/>
              </a:solidFill>
              <a:effectLst/>
              <a:latin typeface="+mn-lt"/>
              <a:ea typeface="+mn-ea"/>
              <a:cs typeface="+mn-cs"/>
            </a:rPr>
            <a:t>財政調整基金への積立額が平成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年度と比較し、</a:t>
          </a:r>
          <a:r>
            <a:rPr lang="en-US" altLang="ja-JP" sz="1100">
              <a:solidFill>
                <a:schemeClr val="dk1"/>
              </a:solidFill>
              <a:effectLst/>
              <a:latin typeface="+mn-lt"/>
              <a:ea typeface="+mn-ea"/>
              <a:cs typeface="+mn-cs"/>
            </a:rPr>
            <a:t>86.1%</a:t>
          </a:r>
          <a:r>
            <a:rPr lang="ja-JP" altLang="ja-JP" sz="1100">
              <a:solidFill>
                <a:schemeClr val="dk1"/>
              </a:solidFill>
              <a:effectLst/>
              <a:latin typeface="+mn-lt"/>
              <a:ea typeface="+mn-ea"/>
              <a:cs typeface="+mn-cs"/>
            </a:rPr>
            <a:t>の減（△</a:t>
          </a:r>
          <a:r>
            <a:rPr lang="en-US" altLang="ja-JP" sz="1100">
              <a:solidFill>
                <a:schemeClr val="dk1"/>
              </a:solidFill>
              <a:effectLst/>
              <a:latin typeface="+mn-lt"/>
              <a:ea typeface="+mn-ea"/>
              <a:cs typeface="+mn-cs"/>
            </a:rPr>
            <a:t>25,677</a:t>
          </a:r>
          <a:r>
            <a:rPr lang="ja-JP" altLang="ja-JP" sz="1100">
              <a:solidFill>
                <a:schemeClr val="dk1"/>
              </a:solidFill>
              <a:effectLst/>
              <a:latin typeface="+mn-lt"/>
              <a:ea typeface="+mn-ea"/>
              <a:cs typeface="+mn-cs"/>
            </a:rPr>
            <a:t>千円）と</a:t>
          </a:r>
          <a:r>
            <a:rPr lang="ja-JP" altLang="en-US" sz="1100">
              <a:solidFill>
                <a:schemeClr val="dk1"/>
              </a:solidFill>
              <a:effectLst/>
              <a:latin typeface="+mn-lt"/>
              <a:ea typeface="+mn-ea"/>
              <a:cs typeface="+mn-cs"/>
            </a:rPr>
            <a:t>なったが</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27</a:t>
          </a:r>
          <a:r>
            <a:rPr lang="ja-JP" altLang="en-US" sz="1100">
              <a:solidFill>
                <a:schemeClr val="dk1"/>
              </a:solidFill>
              <a:effectLst/>
              <a:latin typeface="+mn-lt"/>
              <a:ea typeface="+mn-ea"/>
              <a:cs typeface="+mn-cs"/>
            </a:rPr>
            <a:t>年度は取崩しがなかったことから</a:t>
          </a:r>
          <a:r>
            <a:rPr lang="ja-JP" altLang="ja-JP" sz="1100">
              <a:solidFill>
                <a:schemeClr val="dk1"/>
              </a:solidFill>
              <a:effectLst/>
              <a:latin typeface="+mn-lt"/>
              <a:ea typeface="+mn-ea"/>
              <a:cs typeface="+mn-cs"/>
            </a:rPr>
            <a:t>、実質単年度収支が</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した。</a:t>
          </a:r>
          <a:endParaRPr lang="ja-JP" altLang="ja-JP">
            <a:effectLst/>
          </a:endParaRPr>
        </a:p>
        <a:p>
          <a:r>
            <a:rPr kumimoji="1" lang="ja-JP" altLang="ja-JP" sz="1100">
              <a:solidFill>
                <a:schemeClr val="dk1"/>
              </a:solidFill>
              <a:effectLst/>
              <a:latin typeface="+mn-lt"/>
              <a:ea typeface="+mn-ea"/>
              <a:cs typeface="+mn-cs"/>
            </a:rPr>
            <a:t>財政調整基金の残高は、年度間の財源調整による取崩しを円滑に行うためにも標準財政規模の</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となるよう、確保に努める。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北海道池田町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健全化判断比率を算定・公表することとなった平成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以降全ての年度において赤字が生じた会計はない。ブドウ・ブドウ酒事業会計の標準財政規模比が高い理由は、ワイン、ブランデー等の貯蔵品（流動資産）を大量に保有していることにより資金剰余額が多額になっているためで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62</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63</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64</v>
      </c>
      <c r="C3" s="590"/>
      <c r="D3" s="590"/>
      <c r="E3" s="591"/>
      <c r="F3" s="591"/>
      <c r="G3" s="591"/>
      <c r="H3" s="591"/>
      <c r="I3" s="591"/>
      <c r="J3" s="591"/>
      <c r="K3" s="591"/>
      <c r="L3" s="591" t="s">
        <v>65</v>
      </c>
      <c r="M3" s="591"/>
      <c r="N3" s="591"/>
      <c r="O3" s="591"/>
      <c r="P3" s="591"/>
      <c r="Q3" s="591"/>
      <c r="R3" s="594"/>
      <c r="S3" s="594"/>
      <c r="T3" s="594"/>
      <c r="U3" s="594"/>
      <c r="V3" s="595"/>
      <c r="W3" s="492" t="s">
        <v>66</v>
      </c>
      <c r="X3" s="493"/>
      <c r="Y3" s="493"/>
      <c r="Z3" s="493"/>
      <c r="AA3" s="493"/>
      <c r="AB3" s="590"/>
      <c r="AC3" s="594" t="s">
        <v>67</v>
      </c>
      <c r="AD3" s="493"/>
      <c r="AE3" s="493"/>
      <c r="AF3" s="493"/>
      <c r="AG3" s="493"/>
      <c r="AH3" s="493"/>
      <c r="AI3" s="493"/>
      <c r="AJ3" s="493"/>
      <c r="AK3" s="493"/>
      <c r="AL3" s="556"/>
      <c r="AM3" s="492" t="s">
        <v>68</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69</v>
      </c>
      <c r="BO3" s="493"/>
      <c r="BP3" s="493"/>
      <c r="BQ3" s="493"/>
      <c r="BR3" s="493"/>
      <c r="BS3" s="493"/>
      <c r="BT3" s="493"/>
      <c r="BU3" s="556"/>
      <c r="BV3" s="492" t="s">
        <v>70</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71</v>
      </c>
      <c r="CU3" s="493"/>
      <c r="CV3" s="493"/>
      <c r="CW3" s="493"/>
      <c r="CX3" s="493"/>
      <c r="CY3" s="493"/>
      <c r="CZ3" s="493"/>
      <c r="DA3" s="556"/>
      <c r="DB3" s="492" t="s">
        <v>72</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73</v>
      </c>
      <c r="AZ4" s="406"/>
      <c r="BA4" s="406"/>
      <c r="BB4" s="406"/>
      <c r="BC4" s="406"/>
      <c r="BD4" s="406"/>
      <c r="BE4" s="406"/>
      <c r="BF4" s="406"/>
      <c r="BG4" s="406"/>
      <c r="BH4" s="406"/>
      <c r="BI4" s="406"/>
      <c r="BJ4" s="406"/>
      <c r="BK4" s="406"/>
      <c r="BL4" s="406"/>
      <c r="BM4" s="407"/>
      <c r="BN4" s="408">
        <v>7469299</v>
      </c>
      <c r="BO4" s="409"/>
      <c r="BP4" s="409"/>
      <c r="BQ4" s="409"/>
      <c r="BR4" s="409"/>
      <c r="BS4" s="409"/>
      <c r="BT4" s="409"/>
      <c r="BU4" s="410"/>
      <c r="BV4" s="408">
        <v>6153604</v>
      </c>
      <c r="BW4" s="409"/>
      <c r="BX4" s="409"/>
      <c r="BY4" s="409"/>
      <c r="BZ4" s="409"/>
      <c r="CA4" s="409"/>
      <c r="CB4" s="409"/>
      <c r="CC4" s="410"/>
      <c r="CD4" s="582" t="s">
        <v>74</v>
      </c>
      <c r="CE4" s="583"/>
      <c r="CF4" s="583"/>
      <c r="CG4" s="583"/>
      <c r="CH4" s="583"/>
      <c r="CI4" s="583"/>
      <c r="CJ4" s="583"/>
      <c r="CK4" s="583"/>
      <c r="CL4" s="583"/>
      <c r="CM4" s="583"/>
      <c r="CN4" s="583"/>
      <c r="CO4" s="583"/>
      <c r="CP4" s="583"/>
      <c r="CQ4" s="583"/>
      <c r="CR4" s="583"/>
      <c r="CS4" s="584"/>
      <c r="CT4" s="585">
        <v>5.7</v>
      </c>
      <c r="CU4" s="586"/>
      <c r="CV4" s="586"/>
      <c r="CW4" s="586"/>
      <c r="CX4" s="586"/>
      <c r="CY4" s="586"/>
      <c r="CZ4" s="586"/>
      <c r="DA4" s="587"/>
      <c r="DB4" s="585">
        <v>4.4000000000000004</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75</v>
      </c>
      <c r="AN5" s="387"/>
      <c r="AO5" s="387"/>
      <c r="AP5" s="387"/>
      <c r="AQ5" s="387"/>
      <c r="AR5" s="387"/>
      <c r="AS5" s="387"/>
      <c r="AT5" s="388"/>
      <c r="AU5" s="470" t="s">
        <v>76</v>
      </c>
      <c r="AV5" s="471"/>
      <c r="AW5" s="471"/>
      <c r="AX5" s="471"/>
      <c r="AY5" s="393" t="s">
        <v>77</v>
      </c>
      <c r="AZ5" s="394"/>
      <c r="BA5" s="394"/>
      <c r="BB5" s="394"/>
      <c r="BC5" s="394"/>
      <c r="BD5" s="394"/>
      <c r="BE5" s="394"/>
      <c r="BF5" s="394"/>
      <c r="BG5" s="394"/>
      <c r="BH5" s="394"/>
      <c r="BI5" s="394"/>
      <c r="BJ5" s="394"/>
      <c r="BK5" s="394"/>
      <c r="BL5" s="394"/>
      <c r="BM5" s="395"/>
      <c r="BN5" s="413">
        <v>7232800</v>
      </c>
      <c r="BO5" s="414"/>
      <c r="BP5" s="414"/>
      <c r="BQ5" s="414"/>
      <c r="BR5" s="414"/>
      <c r="BS5" s="414"/>
      <c r="BT5" s="414"/>
      <c r="BU5" s="415"/>
      <c r="BV5" s="413">
        <v>5948093</v>
      </c>
      <c r="BW5" s="414"/>
      <c r="BX5" s="414"/>
      <c r="BY5" s="414"/>
      <c r="BZ5" s="414"/>
      <c r="CA5" s="414"/>
      <c r="CB5" s="414"/>
      <c r="CC5" s="415"/>
      <c r="CD5" s="422" t="s">
        <v>78</v>
      </c>
      <c r="CE5" s="423"/>
      <c r="CF5" s="423"/>
      <c r="CG5" s="423"/>
      <c r="CH5" s="423"/>
      <c r="CI5" s="423"/>
      <c r="CJ5" s="423"/>
      <c r="CK5" s="423"/>
      <c r="CL5" s="423"/>
      <c r="CM5" s="423"/>
      <c r="CN5" s="423"/>
      <c r="CO5" s="423"/>
      <c r="CP5" s="423"/>
      <c r="CQ5" s="423"/>
      <c r="CR5" s="423"/>
      <c r="CS5" s="424"/>
      <c r="CT5" s="383">
        <v>81.5</v>
      </c>
      <c r="CU5" s="384"/>
      <c r="CV5" s="384"/>
      <c r="CW5" s="384"/>
      <c r="CX5" s="384"/>
      <c r="CY5" s="384"/>
      <c r="CZ5" s="384"/>
      <c r="DA5" s="385"/>
      <c r="DB5" s="383">
        <v>81.5</v>
      </c>
      <c r="DC5" s="384"/>
      <c r="DD5" s="384"/>
      <c r="DE5" s="384"/>
      <c r="DF5" s="384"/>
      <c r="DG5" s="384"/>
      <c r="DH5" s="384"/>
      <c r="DI5" s="385"/>
      <c r="DJ5" s="137"/>
      <c r="DK5" s="137"/>
      <c r="DL5" s="137"/>
      <c r="DM5" s="137"/>
      <c r="DN5" s="137"/>
      <c r="DO5" s="137"/>
    </row>
    <row r="6" spans="1:119" ht="18.75" customHeight="1">
      <c r="A6" s="138"/>
      <c r="B6" s="562" t="s">
        <v>79</v>
      </c>
      <c r="C6" s="427"/>
      <c r="D6" s="427"/>
      <c r="E6" s="563"/>
      <c r="F6" s="563"/>
      <c r="G6" s="563"/>
      <c r="H6" s="563"/>
      <c r="I6" s="563"/>
      <c r="J6" s="563"/>
      <c r="K6" s="563"/>
      <c r="L6" s="563" t="s">
        <v>80</v>
      </c>
      <c r="M6" s="563"/>
      <c r="N6" s="563"/>
      <c r="O6" s="563"/>
      <c r="P6" s="563"/>
      <c r="Q6" s="563"/>
      <c r="R6" s="451"/>
      <c r="S6" s="451"/>
      <c r="T6" s="451"/>
      <c r="U6" s="451"/>
      <c r="V6" s="569"/>
      <c r="W6" s="502" t="s">
        <v>81</v>
      </c>
      <c r="X6" s="426"/>
      <c r="Y6" s="426"/>
      <c r="Z6" s="426"/>
      <c r="AA6" s="426"/>
      <c r="AB6" s="427"/>
      <c r="AC6" s="574" t="s">
        <v>82</v>
      </c>
      <c r="AD6" s="575"/>
      <c r="AE6" s="575"/>
      <c r="AF6" s="575"/>
      <c r="AG6" s="575"/>
      <c r="AH6" s="575"/>
      <c r="AI6" s="575"/>
      <c r="AJ6" s="575"/>
      <c r="AK6" s="575"/>
      <c r="AL6" s="576"/>
      <c r="AM6" s="482" t="s">
        <v>83</v>
      </c>
      <c r="AN6" s="387"/>
      <c r="AO6" s="387"/>
      <c r="AP6" s="387"/>
      <c r="AQ6" s="387"/>
      <c r="AR6" s="387"/>
      <c r="AS6" s="387"/>
      <c r="AT6" s="388"/>
      <c r="AU6" s="470" t="s">
        <v>76</v>
      </c>
      <c r="AV6" s="471"/>
      <c r="AW6" s="471"/>
      <c r="AX6" s="471"/>
      <c r="AY6" s="393" t="s">
        <v>84</v>
      </c>
      <c r="AZ6" s="394"/>
      <c r="BA6" s="394"/>
      <c r="BB6" s="394"/>
      <c r="BC6" s="394"/>
      <c r="BD6" s="394"/>
      <c r="BE6" s="394"/>
      <c r="BF6" s="394"/>
      <c r="BG6" s="394"/>
      <c r="BH6" s="394"/>
      <c r="BI6" s="394"/>
      <c r="BJ6" s="394"/>
      <c r="BK6" s="394"/>
      <c r="BL6" s="394"/>
      <c r="BM6" s="395"/>
      <c r="BN6" s="413">
        <v>236499</v>
      </c>
      <c r="BO6" s="414"/>
      <c r="BP6" s="414"/>
      <c r="BQ6" s="414"/>
      <c r="BR6" s="414"/>
      <c r="BS6" s="414"/>
      <c r="BT6" s="414"/>
      <c r="BU6" s="415"/>
      <c r="BV6" s="413">
        <v>205511</v>
      </c>
      <c r="BW6" s="414"/>
      <c r="BX6" s="414"/>
      <c r="BY6" s="414"/>
      <c r="BZ6" s="414"/>
      <c r="CA6" s="414"/>
      <c r="CB6" s="414"/>
      <c r="CC6" s="415"/>
      <c r="CD6" s="422" t="s">
        <v>85</v>
      </c>
      <c r="CE6" s="423"/>
      <c r="CF6" s="423"/>
      <c r="CG6" s="423"/>
      <c r="CH6" s="423"/>
      <c r="CI6" s="423"/>
      <c r="CJ6" s="423"/>
      <c r="CK6" s="423"/>
      <c r="CL6" s="423"/>
      <c r="CM6" s="423"/>
      <c r="CN6" s="423"/>
      <c r="CO6" s="423"/>
      <c r="CP6" s="423"/>
      <c r="CQ6" s="423"/>
      <c r="CR6" s="423"/>
      <c r="CS6" s="424"/>
      <c r="CT6" s="559">
        <v>85.8</v>
      </c>
      <c r="CU6" s="560"/>
      <c r="CV6" s="560"/>
      <c r="CW6" s="560"/>
      <c r="CX6" s="560"/>
      <c r="CY6" s="560"/>
      <c r="CZ6" s="560"/>
      <c r="DA6" s="561"/>
      <c r="DB6" s="559">
        <v>86.1</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86</v>
      </c>
      <c r="AN7" s="387"/>
      <c r="AO7" s="387"/>
      <c r="AP7" s="387"/>
      <c r="AQ7" s="387"/>
      <c r="AR7" s="387"/>
      <c r="AS7" s="387"/>
      <c r="AT7" s="388"/>
      <c r="AU7" s="470" t="s">
        <v>87</v>
      </c>
      <c r="AV7" s="471"/>
      <c r="AW7" s="471"/>
      <c r="AX7" s="471"/>
      <c r="AY7" s="393" t="s">
        <v>88</v>
      </c>
      <c r="AZ7" s="394"/>
      <c r="BA7" s="394"/>
      <c r="BB7" s="394"/>
      <c r="BC7" s="394"/>
      <c r="BD7" s="394"/>
      <c r="BE7" s="394"/>
      <c r="BF7" s="394"/>
      <c r="BG7" s="394"/>
      <c r="BH7" s="394"/>
      <c r="BI7" s="394"/>
      <c r="BJ7" s="394"/>
      <c r="BK7" s="394"/>
      <c r="BL7" s="394"/>
      <c r="BM7" s="395"/>
      <c r="BN7" s="413">
        <v>12942</v>
      </c>
      <c r="BO7" s="414"/>
      <c r="BP7" s="414"/>
      <c r="BQ7" s="414"/>
      <c r="BR7" s="414"/>
      <c r="BS7" s="414"/>
      <c r="BT7" s="414"/>
      <c r="BU7" s="415"/>
      <c r="BV7" s="413">
        <v>36783</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3947451</v>
      </c>
      <c r="CU7" s="414"/>
      <c r="CV7" s="414"/>
      <c r="CW7" s="414"/>
      <c r="CX7" s="414"/>
      <c r="CY7" s="414"/>
      <c r="CZ7" s="414"/>
      <c r="DA7" s="415"/>
      <c r="DB7" s="413">
        <v>3828507</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91</v>
      </c>
      <c r="AV8" s="471"/>
      <c r="AW8" s="471"/>
      <c r="AX8" s="471"/>
      <c r="AY8" s="393" t="s">
        <v>92</v>
      </c>
      <c r="AZ8" s="394"/>
      <c r="BA8" s="394"/>
      <c r="BB8" s="394"/>
      <c r="BC8" s="394"/>
      <c r="BD8" s="394"/>
      <c r="BE8" s="394"/>
      <c r="BF8" s="394"/>
      <c r="BG8" s="394"/>
      <c r="BH8" s="394"/>
      <c r="BI8" s="394"/>
      <c r="BJ8" s="394"/>
      <c r="BK8" s="394"/>
      <c r="BL8" s="394"/>
      <c r="BM8" s="395"/>
      <c r="BN8" s="413">
        <v>223557</v>
      </c>
      <c r="BO8" s="414"/>
      <c r="BP8" s="414"/>
      <c r="BQ8" s="414"/>
      <c r="BR8" s="414"/>
      <c r="BS8" s="414"/>
      <c r="BT8" s="414"/>
      <c r="BU8" s="415"/>
      <c r="BV8" s="413">
        <v>168728</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0.22</v>
      </c>
      <c r="CU8" s="523"/>
      <c r="CV8" s="523"/>
      <c r="CW8" s="523"/>
      <c r="CX8" s="523"/>
      <c r="CY8" s="523"/>
      <c r="CZ8" s="523"/>
      <c r="DA8" s="524"/>
      <c r="DB8" s="522">
        <v>0.22</v>
      </c>
      <c r="DC8" s="523"/>
      <c r="DD8" s="523"/>
      <c r="DE8" s="523"/>
      <c r="DF8" s="523"/>
      <c r="DG8" s="523"/>
      <c r="DH8" s="523"/>
      <c r="DI8" s="524"/>
      <c r="DJ8" s="137"/>
      <c r="DK8" s="137"/>
      <c r="DL8" s="137"/>
      <c r="DM8" s="137"/>
      <c r="DN8" s="137"/>
      <c r="DO8" s="137"/>
    </row>
    <row r="9" spans="1:119" ht="18.75" customHeight="1" thickBot="1">
      <c r="A9" s="138"/>
      <c r="B9" s="548" t="s">
        <v>94</v>
      </c>
      <c r="C9" s="549"/>
      <c r="D9" s="549"/>
      <c r="E9" s="549"/>
      <c r="F9" s="549"/>
      <c r="G9" s="549"/>
      <c r="H9" s="549"/>
      <c r="I9" s="549"/>
      <c r="J9" s="549"/>
      <c r="K9" s="476"/>
      <c r="L9" s="550" t="s">
        <v>95</v>
      </c>
      <c r="M9" s="551"/>
      <c r="N9" s="551"/>
      <c r="O9" s="551"/>
      <c r="P9" s="551"/>
      <c r="Q9" s="552"/>
      <c r="R9" s="553">
        <v>6882</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98</v>
      </c>
      <c r="AV9" s="471"/>
      <c r="AW9" s="471"/>
      <c r="AX9" s="471"/>
      <c r="AY9" s="393" t="s">
        <v>99</v>
      </c>
      <c r="AZ9" s="394"/>
      <c r="BA9" s="394"/>
      <c r="BB9" s="394"/>
      <c r="BC9" s="394"/>
      <c r="BD9" s="394"/>
      <c r="BE9" s="394"/>
      <c r="BF9" s="394"/>
      <c r="BG9" s="394"/>
      <c r="BH9" s="394"/>
      <c r="BI9" s="394"/>
      <c r="BJ9" s="394"/>
      <c r="BK9" s="394"/>
      <c r="BL9" s="394"/>
      <c r="BM9" s="395"/>
      <c r="BN9" s="413">
        <v>54829</v>
      </c>
      <c r="BO9" s="414"/>
      <c r="BP9" s="414"/>
      <c r="BQ9" s="414"/>
      <c r="BR9" s="414"/>
      <c r="BS9" s="414"/>
      <c r="BT9" s="414"/>
      <c r="BU9" s="415"/>
      <c r="BV9" s="413">
        <v>-3747</v>
      </c>
      <c r="BW9" s="414"/>
      <c r="BX9" s="414"/>
      <c r="BY9" s="414"/>
      <c r="BZ9" s="414"/>
      <c r="CA9" s="414"/>
      <c r="CB9" s="414"/>
      <c r="CC9" s="415"/>
      <c r="CD9" s="422" t="s">
        <v>100</v>
      </c>
      <c r="CE9" s="423"/>
      <c r="CF9" s="423"/>
      <c r="CG9" s="423"/>
      <c r="CH9" s="423"/>
      <c r="CI9" s="423"/>
      <c r="CJ9" s="423"/>
      <c r="CK9" s="423"/>
      <c r="CL9" s="423"/>
      <c r="CM9" s="423"/>
      <c r="CN9" s="423"/>
      <c r="CO9" s="423"/>
      <c r="CP9" s="423"/>
      <c r="CQ9" s="423"/>
      <c r="CR9" s="423"/>
      <c r="CS9" s="424"/>
      <c r="CT9" s="383">
        <v>13.2</v>
      </c>
      <c r="CU9" s="384"/>
      <c r="CV9" s="384"/>
      <c r="CW9" s="384"/>
      <c r="CX9" s="384"/>
      <c r="CY9" s="384"/>
      <c r="CZ9" s="384"/>
      <c r="DA9" s="385"/>
      <c r="DB9" s="383">
        <v>11.7</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101</v>
      </c>
      <c r="M10" s="387"/>
      <c r="N10" s="387"/>
      <c r="O10" s="387"/>
      <c r="P10" s="387"/>
      <c r="Q10" s="388"/>
      <c r="R10" s="389">
        <v>7527</v>
      </c>
      <c r="S10" s="390"/>
      <c r="T10" s="390"/>
      <c r="U10" s="390"/>
      <c r="V10" s="392"/>
      <c r="W10" s="557"/>
      <c r="X10" s="375"/>
      <c r="Y10" s="375"/>
      <c r="Z10" s="375"/>
      <c r="AA10" s="375"/>
      <c r="AB10" s="375"/>
      <c r="AC10" s="375"/>
      <c r="AD10" s="375"/>
      <c r="AE10" s="375"/>
      <c r="AF10" s="375"/>
      <c r="AG10" s="375"/>
      <c r="AH10" s="375"/>
      <c r="AI10" s="375"/>
      <c r="AJ10" s="375"/>
      <c r="AK10" s="375"/>
      <c r="AL10" s="558"/>
      <c r="AM10" s="482" t="s">
        <v>102</v>
      </c>
      <c r="AN10" s="387"/>
      <c r="AO10" s="387"/>
      <c r="AP10" s="387"/>
      <c r="AQ10" s="387"/>
      <c r="AR10" s="387"/>
      <c r="AS10" s="387"/>
      <c r="AT10" s="388"/>
      <c r="AU10" s="470" t="s">
        <v>103</v>
      </c>
      <c r="AV10" s="471"/>
      <c r="AW10" s="471"/>
      <c r="AX10" s="471"/>
      <c r="AY10" s="393" t="s">
        <v>104</v>
      </c>
      <c r="AZ10" s="394"/>
      <c r="BA10" s="394"/>
      <c r="BB10" s="394"/>
      <c r="BC10" s="394"/>
      <c r="BD10" s="394"/>
      <c r="BE10" s="394"/>
      <c r="BF10" s="394"/>
      <c r="BG10" s="394"/>
      <c r="BH10" s="394"/>
      <c r="BI10" s="394"/>
      <c r="BJ10" s="394"/>
      <c r="BK10" s="394"/>
      <c r="BL10" s="394"/>
      <c r="BM10" s="395"/>
      <c r="BN10" s="413">
        <v>4160</v>
      </c>
      <c r="BO10" s="414"/>
      <c r="BP10" s="414"/>
      <c r="BQ10" s="414"/>
      <c r="BR10" s="414"/>
      <c r="BS10" s="414"/>
      <c r="BT10" s="414"/>
      <c r="BU10" s="415"/>
      <c r="BV10" s="413">
        <v>29838</v>
      </c>
      <c r="BW10" s="414"/>
      <c r="BX10" s="414"/>
      <c r="BY10" s="414"/>
      <c r="BZ10" s="414"/>
      <c r="CA10" s="414"/>
      <c r="CB10" s="414"/>
      <c r="CC10" s="41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106</v>
      </c>
      <c r="M11" s="460"/>
      <c r="N11" s="460"/>
      <c r="O11" s="460"/>
      <c r="P11" s="460"/>
      <c r="Q11" s="461"/>
      <c r="R11" s="545" t="s">
        <v>107</v>
      </c>
      <c r="S11" s="546"/>
      <c r="T11" s="546"/>
      <c r="U11" s="546"/>
      <c r="V11" s="547"/>
      <c r="W11" s="557"/>
      <c r="X11" s="375"/>
      <c r="Y11" s="375"/>
      <c r="Z11" s="375"/>
      <c r="AA11" s="375"/>
      <c r="AB11" s="375"/>
      <c r="AC11" s="375"/>
      <c r="AD11" s="375"/>
      <c r="AE11" s="375"/>
      <c r="AF11" s="375"/>
      <c r="AG11" s="375"/>
      <c r="AH11" s="375"/>
      <c r="AI11" s="375"/>
      <c r="AJ11" s="375"/>
      <c r="AK11" s="375"/>
      <c r="AL11" s="558"/>
      <c r="AM11" s="482" t="s">
        <v>108</v>
      </c>
      <c r="AN11" s="387"/>
      <c r="AO11" s="387"/>
      <c r="AP11" s="387"/>
      <c r="AQ11" s="387"/>
      <c r="AR11" s="387"/>
      <c r="AS11" s="387"/>
      <c r="AT11" s="388"/>
      <c r="AU11" s="470" t="s">
        <v>98</v>
      </c>
      <c r="AV11" s="471"/>
      <c r="AW11" s="471"/>
      <c r="AX11" s="471"/>
      <c r="AY11" s="393" t="s">
        <v>109</v>
      </c>
      <c r="AZ11" s="394"/>
      <c r="BA11" s="394"/>
      <c r="BB11" s="394"/>
      <c r="BC11" s="394"/>
      <c r="BD11" s="394"/>
      <c r="BE11" s="394"/>
      <c r="BF11" s="394"/>
      <c r="BG11" s="394"/>
      <c r="BH11" s="394"/>
      <c r="BI11" s="394"/>
      <c r="BJ11" s="394"/>
      <c r="BK11" s="394"/>
      <c r="BL11" s="394"/>
      <c r="BM11" s="395"/>
      <c r="BN11" s="413" t="s">
        <v>110</v>
      </c>
      <c r="BO11" s="414"/>
      <c r="BP11" s="414"/>
      <c r="BQ11" s="414"/>
      <c r="BR11" s="414"/>
      <c r="BS11" s="414"/>
      <c r="BT11" s="414"/>
      <c r="BU11" s="415"/>
      <c r="BV11" s="413" t="s">
        <v>110</v>
      </c>
      <c r="BW11" s="414"/>
      <c r="BX11" s="414"/>
      <c r="BY11" s="414"/>
      <c r="BZ11" s="414"/>
      <c r="CA11" s="414"/>
      <c r="CB11" s="414"/>
      <c r="CC11" s="415"/>
      <c r="CD11" s="422" t="s">
        <v>111</v>
      </c>
      <c r="CE11" s="423"/>
      <c r="CF11" s="423"/>
      <c r="CG11" s="423"/>
      <c r="CH11" s="423"/>
      <c r="CI11" s="423"/>
      <c r="CJ11" s="423"/>
      <c r="CK11" s="423"/>
      <c r="CL11" s="423"/>
      <c r="CM11" s="423"/>
      <c r="CN11" s="423"/>
      <c r="CO11" s="423"/>
      <c r="CP11" s="423"/>
      <c r="CQ11" s="423"/>
      <c r="CR11" s="423"/>
      <c r="CS11" s="424"/>
      <c r="CT11" s="522" t="s">
        <v>110</v>
      </c>
      <c r="CU11" s="523"/>
      <c r="CV11" s="523"/>
      <c r="CW11" s="523"/>
      <c r="CX11" s="523"/>
      <c r="CY11" s="523"/>
      <c r="CZ11" s="523"/>
      <c r="DA11" s="524"/>
      <c r="DB11" s="522" t="s">
        <v>110</v>
      </c>
      <c r="DC11" s="523"/>
      <c r="DD11" s="523"/>
      <c r="DE11" s="523"/>
      <c r="DF11" s="523"/>
      <c r="DG11" s="523"/>
      <c r="DH11" s="523"/>
      <c r="DI11" s="524"/>
      <c r="DJ11" s="137"/>
      <c r="DK11" s="137"/>
      <c r="DL11" s="137"/>
      <c r="DM11" s="137"/>
      <c r="DN11" s="137"/>
      <c r="DO11" s="137"/>
    </row>
    <row r="12" spans="1:119" ht="18.75" customHeight="1">
      <c r="A12" s="138"/>
      <c r="B12" s="525" t="s">
        <v>112</v>
      </c>
      <c r="C12" s="526"/>
      <c r="D12" s="526"/>
      <c r="E12" s="526"/>
      <c r="F12" s="526"/>
      <c r="G12" s="526"/>
      <c r="H12" s="526"/>
      <c r="I12" s="526"/>
      <c r="J12" s="526"/>
      <c r="K12" s="527"/>
      <c r="L12" s="534" t="s">
        <v>113</v>
      </c>
      <c r="M12" s="535"/>
      <c r="N12" s="535"/>
      <c r="O12" s="535"/>
      <c r="P12" s="535"/>
      <c r="Q12" s="536"/>
      <c r="R12" s="537">
        <v>7135</v>
      </c>
      <c r="S12" s="538"/>
      <c r="T12" s="538"/>
      <c r="U12" s="538"/>
      <c r="V12" s="539"/>
      <c r="W12" s="540" t="s">
        <v>1</v>
      </c>
      <c r="X12" s="471"/>
      <c r="Y12" s="471"/>
      <c r="Z12" s="471"/>
      <c r="AA12" s="471"/>
      <c r="AB12" s="541"/>
      <c r="AC12" s="470" t="s">
        <v>114</v>
      </c>
      <c r="AD12" s="471"/>
      <c r="AE12" s="471"/>
      <c r="AF12" s="471"/>
      <c r="AG12" s="541"/>
      <c r="AH12" s="470" t="s">
        <v>115</v>
      </c>
      <c r="AI12" s="471"/>
      <c r="AJ12" s="471"/>
      <c r="AK12" s="471"/>
      <c r="AL12" s="542"/>
      <c r="AM12" s="482" t="s">
        <v>116</v>
      </c>
      <c r="AN12" s="387"/>
      <c r="AO12" s="387"/>
      <c r="AP12" s="387"/>
      <c r="AQ12" s="387"/>
      <c r="AR12" s="387"/>
      <c r="AS12" s="387"/>
      <c r="AT12" s="388"/>
      <c r="AU12" s="470" t="s">
        <v>117</v>
      </c>
      <c r="AV12" s="471"/>
      <c r="AW12" s="471"/>
      <c r="AX12" s="471"/>
      <c r="AY12" s="393" t="s">
        <v>118</v>
      </c>
      <c r="AZ12" s="394"/>
      <c r="BA12" s="394"/>
      <c r="BB12" s="394"/>
      <c r="BC12" s="394"/>
      <c r="BD12" s="394"/>
      <c r="BE12" s="394"/>
      <c r="BF12" s="394"/>
      <c r="BG12" s="394"/>
      <c r="BH12" s="394"/>
      <c r="BI12" s="394"/>
      <c r="BJ12" s="394"/>
      <c r="BK12" s="394"/>
      <c r="BL12" s="394"/>
      <c r="BM12" s="395"/>
      <c r="BN12" s="413" t="s">
        <v>119</v>
      </c>
      <c r="BO12" s="414"/>
      <c r="BP12" s="414"/>
      <c r="BQ12" s="414"/>
      <c r="BR12" s="414"/>
      <c r="BS12" s="414"/>
      <c r="BT12" s="414"/>
      <c r="BU12" s="415"/>
      <c r="BV12" s="413">
        <v>35199</v>
      </c>
      <c r="BW12" s="414"/>
      <c r="BX12" s="414"/>
      <c r="BY12" s="414"/>
      <c r="BZ12" s="414"/>
      <c r="CA12" s="414"/>
      <c r="CB12" s="414"/>
      <c r="CC12" s="415"/>
      <c r="CD12" s="422" t="s">
        <v>120</v>
      </c>
      <c r="CE12" s="423"/>
      <c r="CF12" s="423"/>
      <c r="CG12" s="423"/>
      <c r="CH12" s="423"/>
      <c r="CI12" s="423"/>
      <c r="CJ12" s="423"/>
      <c r="CK12" s="423"/>
      <c r="CL12" s="423"/>
      <c r="CM12" s="423"/>
      <c r="CN12" s="423"/>
      <c r="CO12" s="423"/>
      <c r="CP12" s="423"/>
      <c r="CQ12" s="423"/>
      <c r="CR12" s="423"/>
      <c r="CS12" s="424"/>
      <c r="CT12" s="522" t="s">
        <v>119</v>
      </c>
      <c r="CU12" s="523"/>
      <c r="CV12" s="523"/>
      <c r="CW12" s="523"/>
      <c r="CX12" s="523"/>
      <c r="CY12" s="523"/>
      <c r="CZ12" s="523"/>
      <c r="DA12" s="524"/>
      <c r="DB12" s="522" t="s">
        <v>119</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121</v>
      </c>
      <c r="N13" s="512"/>
      <c r="O13" s="512"/>
      <c r="P13" s="512"/>
      <c r="Q13" s="513"/>
      <c r="R13" s="514">
        <v>7123</v>
      </c>
      <c r="S13" s="515"/>
      <c r="T13" s="515"/>
      <c r="U13" s="515"/>
      <c r="V13" s="516"/>
      <c r="W13" s="502" t="s">
        <v>122</v>
      </c>
      <c r="X13" s="426"/>
      <c r="Y13" s="426"/>
      <c r="Z13" s="426"/>
      <c r="AA13" s="426"/>
      <c r="AB13" s="427"/>
      <c r="AC13" s="389">
        <v>972</v>
      </c>
      <c r="AD13" s="390"/>
      <c r="AE13" s="390"/>
      <c r="AF13" s="390"/>
      <c r="AG13" s="391"/>
      <c r="AH13" s="389">
        <v>993</v>
      </c>
      <c r="AI13" s="390"/>
      <c r="AJ13" s="390"/>
      <c r="AK13" s="390"/>
      <c r="AL13" s="392"/>
      <c r="AM13" s="482" t="s">
        <v>123</v>
      </c>
      <c r="AN13" s="387"/>
      <c r="AO13" s="387"/>
      <c r="AP13" s="387"/>
      <c r="AQ13" s="387"/>
      <c r="AR13" s="387"/>
      <c r="AS13" s="387"/>
      <c r="AT13" s="388"/>
      <c r="AU13" s="470" t="s">
        <v>117</v>
      </c>
      <c r="AV13" s="471"/>
      <c r="AW13" s="471"/>
      <c r="AX13" s="471"/>
      <c r="AY13" s="393" t="s">
        <v>124</v>
      </c>
      <c r="AZ13" s="394"/>
      <c r="BA13" s="394"/>
      <c r="BB13" s="394"/>
      <c r="BC13" s="394"/>
      <c r="BD13" s="394"/>
      <c r="BE13" s="394"/>
      <c r="BF13" s="394"/>
      <c r="BG13" s="394"/>
      <c r="BH13" s="394"/>
      <c r="BI13" s="394"/>
      <c r="BJ13" s="394"/>
      <c r="BK13" s="394"/>
      <c r="BL13" s="394"/>
      <c r="BM13" s="395"/>
      <c r="BN13" s="413">
        <v>58989</v>
      </c>
      <c r="BO13" s="414"/>
      <c r="BP13" s="414"/>
      <c r="BQ13" s="414"/>
      <c r="BR13" s="414"/>
      <c r="BS13" s="414"/>
      <c r="BT13" s="414"/>
      <c r="BU13" s="415"/>
      <c r="BV13" s="413">
        <v>-9108</v>
      </c>
      <c r="BW13" s="414"/>
      <c r="BX13" s="414"/>
      <c r="BY13" s="414"/>
      <c r="BZ13" s="414"/>
      <c r="CA13" s="414"/>
      <c r="CB13" s="414"/>
      <c r="CC13" s="415"/>
      <c r="CD13" s="422" t="s">
        <v>125</v>
      </c>
      <c r="CE13" s="423"/>
      <c r="CF13" s="423"/>
      <c r="CG13" s="423"/>
      <c r="CH13" s="423"/>
      <c r="CI13" s="423"/>
      <c r="CJ13" s="423"/>
      <c r="CK13" s="423"/>
      <c r="CL13" s="423"/>
      <c r="CM13" s="423"/>
      <c r="CN13" s="423"/>
      <c r="CO13" s="423"/>
      <c r="CP13" s="423"/>
      <c r="CQ13" s="423"/>
      <c r="CR13" s="423"/>
      <c r="CS13" s="424"/>
      <c r="CT13" s="383">
        <v>9.6999999999999993</v>
      </c>
      <c r="CU13" s="384"/>
      <c r="CV13" s="384"/>
      <c r="CW13" s="384"/>
      <c r="CX13" s="384"/>
      <c r="CY13" s="384"/>
      <c r="CZ13" s="384"/>
      <c r="DA13" s="385"/>
      <c r="DB13" s="383">
        <v>10.199999999999999</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126</v>
      </c>
      <c r="M14" s="543"/>
      <c r="N14" s="543"/>
      <c r="O14" s="543"/>
      <c r="P14" s="543"/>
      <c r="Q14" s="544"/>
      <c r="R14" s="514">
        <v>7231</v>
      </c>
      <c r="S14" s="515"/>
      <c r="T14" s="515"/>
      <c r="U14" s="515"/>
      <c r="V14" s="516"/>
      <c r="W14" s="517"/>
      <c r="X14" s="429"/>
      <c r="Y14" s="429"/>
      <c r="Z14" s="429"/>
      <c r="AA14" s="429"/>
      <c r="AB14" s="430"/>
      <c r="AC14" s="507">
        <v>27.1</v>
      </c>
      <c r="AD14" s="508"/>
      <c r="AE14" s="508"/>
      <c r="AF14" s="508"/>
      <c r="AG14" s="509"/>
      <c r="AH14" s="507">
        <v>25.2</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127</v>
      </c>
      <c r="CE14" s="420"/>
      <c r="CF14" s="420"/>
      <c r="CG14" s="420"/>
      <c r="CH14" s="420"/>
      <c r="CI14" s="420"/>
      <c r="CJ14" s="420"/>
      <c r="CK14" s="420"/>
      <c r="CL14" s="420"/>
      <c r="CM14" s="420"/>
      <c r="CN14" s="420"/>
      <c r="CO14" s="420"/>
      <c r="CP14" s="420"/>
      <c r="CQ14" s="420"/>
      <c r="CR14" s="420"/>
      <c r="CS14" s="421"/>
      <c r="CT14" s="518">
        <v>113.5</v>
      </c>
      <c r="CU14" s="486"/>
      <c r="CV14" s="486"/>
      <c r="CW14" s="486"/>
      <c r="CX14" s="486"/>
      <c r="CY14" s="486"/>
      <c r="CZ14" s="486"/>
      <c r="DA14" s="487"/>
      <c r="DB14" s="518">
        <v>109.9</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121</v>
      </c>
      <c r="N15" s="512"/>
      <c r="O15" s="512"/>
      <c r="P15" s="512"/>
      <c r="Q15" s="513"/>
      <c r="R15" s="514">
        <v>7219</v>
      </c>
      <c r="S15" s="515"/>
      <c r="T15" s="515"/>
      <c r="U15" s="515"/>
      <c r="V15" s="516"/>
      <c r="W15" s="502" t="s">
        <v>128</v>
      </c>
      <c r="X15" s="426"/>
      <c r="Y15" s="426"/>
      <c r="Z15" s="426"/>
      <c r="AA15" s="426"/>
      <c r="AB15" s="427"/>
      <c r="AC15" s="389">
        <v>678</v>
      </c>
      <c r="AD15" s="390"/>
      <c r="AE15" s="390"/>
      <c r="AF15" s="390"/>
      <c r="AG15" s="391"/>
      <c r="AH15" s="389">
        <v>800</v>
      </c>
      <c r="AI15" s="390"/>
      <c r="AJ15" s="390"/>
      <c r="AK15" s="390"/>
      <c r="AL15" s="392"/>
      <c r="AM15" s="482"/>
      <c r="AN15" s="387"/>
      <c r="AO15" s="387"/>
      <c r="AP15" s="387"/>
      <c r="AQ15" s="387"/>
      <c r="AR15" s="387"/>
      <c r="AS15" s="387"/>
      <c r="AT15" s="388"/>
      <c r="AU15" s="470"/>
      <c r="AV15" s="471"/>
      <c r="AW15" s="471"/>
      <c r="AX15" s="471"/>
      <c r="AY15" s="405" t="s">
        <v>129</v>
      </c>
      <c r="AZ15" s="406"/>
      <c r="BA15" s="406"/>
      <c r="BB15" s="406"/>
      <c r="BC15" s="406"/>
      <c r="BD15" s="406"/>
      <c r="BE15" s="406"/>
      <c r="BF15" s="406"/>
      <c r="BG15" s="406"/>
      <c r="BH15" s="406"/>
      <c r="BI15" s="406"/>
      <c r="BJ15" s="406"/>
      <c r="BK15" s="406"/>
      <c r="BL15" s="406"/>
      <c r="BM15" s="407"/>
      <c r="BN15" s="408">
        <v>783729</v>
      </c>
      <c r="BO15" s="409"/>
      <c r="BP15" s="409"/>
      <c r="BQ15" s="409"/>
      <c r="BR15" s="409"/>
      <c r="BS15" s="409"/>
      <c r="BT15" s="409"/>
      <c r="BU15" s="410"/>
      <c r="BV15" s="408">
        <v>765000</v>
      </c>
      <c r="BW15" s="409"/>
      <c r="BX15" s="409"/>
      <c r="BY15" s="409"/>
      <c r="BZ15" s="409"/>
      <c r="CA15" s="409"/>
      <c r="CB15" s="409"/>
      <c r="CC15" s="410"/>
      <c r="CD15" s="519" t="s">
        <v>130</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131</v>
      </c>
      <c r="M16" s="505"/>
      <c r="N16" s="505"/>
      <c r="O16" s="505"/>
      <c r="P16" s="505"/>
      <c r="Q16" s="506"/>
      <c r="R16" s="499" t="s">
        <v>132</v>
      </c>
      <c r="S16" s="500"/>
      <c r="T16" s="500"/>
      <c r="U16" s="500"/>
      <c r="V16" s="501"/>
      <c r="W16" s="517"/>
      <c r="X16" s="429"/>
      <c r="Y16" s="429"/>
      <c r="Z16" s="429"/>
      <c r="AA16" s="429"/>
      <c r="AB16" s="430"/>
      <c r="AC16" s="507">
        <v>18.899999999999999</v>
      </c>
      <c r="AD16" s="508"/>
      <c r="AE16" s="508"/>
      <c r="AF16" s="508"/>
      <c r="AG16" s="509"/>
      <c r="AH16" s="507">
        <v>20.3</v>
      </c>
      <c r="AI16" s="508"/>
      <c r="AJ16" s="508"/>
      <c r="AK16" s="508"/>
      <c r="AL16" s="510"/>
      <c r="AM16" s="482"/>
      <c r="AN16" s="387"/>
      <c r="AO16" s="387"/>
      <c r="AP16" s="387"/>
      <c r="AQ16" s="387"/>
      <c r="AR16" s="387"/>
      <c r="AS16" s="387"/>
      <c r="AT16" s="388"/>
      <c r="AU16" s="470"/>
      <c r="AV16" s="471"/>
      <c r="AW16" s="471"/>
      <c r="AX16" s="471"/>
      <c r="AY16" s="393" t="s">
        <v>133</v>
      </c>
      <c r="AZ16" s="394"/>
      <c r="BA16" s="394"/>
      <c r="BB16" s="394"/>
      <c r="BC16" s="394"/>
      <c r="BD16" s="394"/>
      <c r="BE16" s="394"/>
      <c r="BF16" s="394"/>
      <c r="BG16" s="394"/>
      <c r="BH16" s="394"/>
      <c r="BI16" s="394"/>
      <c r="BJ16" s="394"/>
      <c r="BK16" s="394"/>
      <c r="BL16" s="394"/>
      <c r="BM16" s="395"/>
      <c r="BN16" s="413">
        <v>3567077</v>
      </c>
      <c r="BO16" s="414"/>
      <c r="BP16" s="414"/>
      <c r="BQ16" s="414"/>
      <c r="BR16" s="414"/>
      <c r="BS16" s="414"/>
      <c r="BT16" s="414"/>
      <c r="BU16" s="415"/>
      <c r="BV16" s="413">
        <v>3413950</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134</v>
      </c>
      <c r="N17" s="497"/>
      <c r="O17" s="497"/>
      <c r="P17" s="497"/>
      <c r="Q17" s="498"/>
      <c r="R17" s="499" t="s">
        <v>132</v>
      </c>
      <c r="S17" s="500"/>
      <c r="T17" s="500"/>
      <c r="U17" s="500"/>
      <c r="V17" s="501"/>
      <c r="W17" s="502" t="s">
        <v>135</v>
      </c>
      <c r="X17" s="426"/>
      <c r="Y17" s="426"/>
      <c r="Z17" s="426"/>
      <c r="AA17" s="426"/>
      <c r="AB17" s="427"/>
      <c r="AC17" s="389">
        <v>1940</v>
      </c>
      <c r="AD17" s="390"/>
      <c r="AE17" s="390"/>
      <c r="AF17" s="390"/>
      <c r="AG17" s="391"/>
      <c r="AH17" s="389">
        <v>2125</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962904</v>
      </c>
      <c r="BO17" s="414"/>
      <c r="BP17" s="414"/>
      <c r="BQ17" s="414"/>
      <c r="BR17" s="414"/>
      <c r="BS17" s="414"/>
      <c r="BT17" s="414"/>
      <c r="BU17" s="415"/>
      <c r="BV17" s="413">
        <v>951492</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137</v>
      </c>
      <c r="C18" s="476"/>
      <c r="D18" s="476"/>
      <c r="E18" s="477"/>
      <c r="F18" s="477"/>
      <c r="G18" s="477"/>
      <c r="H18" s="477"/>
      <c r="I18" s="477"/>
      <c r="J18" s="477"/>
      <c r="K18" s="477"/>
      <c r="L18" s="478">
        <v>371.79</v>
      </c>
      <c r="M18" s="478"/>
      <c r="N18" s="478"/>
      <c r="O18" s="478"/>
      <c r="P18" s="478"/>
      <c r="Q18" s="478"/>
      <c r="R18" s="479"/>
      <c r="S18" s="479"/>
      <c r="T18" s="479"/>
      <c r="U18" s="479"/>
      <c r="V18" s="480"/>
      <c r="W18" s="494"/>
      <c r="X18" s="495"/>
      <c r="Y18" s="495"/>
      <c r="Z18" s="495"/>
      <c r="AA18" s="495"/>
      <c r="AB18" s="503"/>
      <c r="AC18" s="377">
        <v>54</v>
      </c>
      <c r="AD18" s="378"/>
      <c r="AE18" s="378"/>
      <c r="AF18" s="378"/>
      <c r="AG18" s="481"/>
      <c r="AH18" s="377">
        <v>54</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3234369</v>
      </c>
      <c r="BO18" s="414"/>
      <c r="BP18" s="414"/>
      <c r="BQ18" s="414"/>
      <c r="BR18" s="414"/>
      <c r="BS18" s="414"/>
      <c r="BT18" s="414"/>
      <c r="BU18" s="415"/>
      <c r="BV18" s="413">
        <v>3094221</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139</v>
      </c>
      <c r="C19" s="476"/>
      <c r="D19" s="476"/>
      <c r="E19" s="477"/>
      <c r="F19" s="477"/>
      <c r="G19" s="477"/>
      <c r="H19" s="477"/>
      <c r="I19" s="477"/>
      <c r="J19" s="477"/>
      <c r="K19" s="477"/>
      <c r="L19" s="483">
        <v>19</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4647994</v>
      </c>
      <c r="BO19" s="414"/>
      <c r="BP19" s="414"/>
      <c r="BQ19" s="414"/>
      <c r="BR19" s="414"/>
      <c r="BS19" s="414"/>
      <c r="BT19" s="414"/>
      <c r="BU19" s="415"/>
      <c r="BV19" s="413">
        <v>4447003</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141</v>
      </c>
      <c r="C20" s="476"/>
      <c r="D20" s="476"/>
      <c r="E20" s="477"/>
      <c r="F20" s="477"/>
      <c r="G20" s="477"/>
      <c r="H20" s="477"/>
      <c r="I20" s="477"/>
      <c r="J20" s="477"/>
      <c r="K20" s="477"/>
      <c r="L20" s="483">
        <v>3044</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8145150</v>
      </c>
      <c r="BO23" s="414"/>
      <c r="BP23" s="414"/>
      <c r="BQ23" s="414"/>
      <c r="BR23" s="414"/>
      <c r="BS23" s="414"/>
      <c r="BT23" s="414"/>
      <c r="BU23" s="415"/>
      <c r="BV23" s="413">
        <v>7191047</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150</v>
      </c>
      <c r="F24" s="387"/>
      <c r="G24" s="387"/>
      <c r="H24" s="387"/>
      <c r="I24" s="387"/>
      <c r="J24" s="387"/>
      <c r="K24" s="388"/>
      <c r="L24" s="389">
        <v>1</v>
      </c>
      <c r="M24" s="390"/>
      <c r="N24" s="390"/>
      <c r="O24" s="390"/>
      <c r="P24" s="391"/>
      <c r="Q24" s="389">
        <v>7320</v>
      </c>
      <c r="R24" s="390"/>
      <c r="S24" s="390"/>
      <c r="T24" s="390"/>
      <c r="U24" s="390"/>
      <c r="V24" s="391"/>
      <c r="W24" s="455"/>
      <c r="X24" s="446"/>
      <c r="Y24" s="447"/>
      <c r="Z24" s="386" t="s">
        <v>151</v>
      </c>
      <c r="AA24" s="387"/>
      <c r="AB24" s="387"/>
      <c r="AC24" s="387"/>
      <c r="AD24" s="387"/>
      <c r="AE24" s="387"/>
      <c r="AF24" s="387"/>
      <c r="AG24" s="388"/>
      <c r="AH24" s="389">
        <v>109</v>
      </c>
      <c r="AI24" s="390"/>
      <c r="AJ24" s="390"/>
      <c r="AK24" s="390"/>
      <c r="AL24" s="391"/>
      <c r="AM24" s="389">
        <v>347165</v>
      </c>
      <c r="AN24" s="390"/>
      <c r="AO24" s="390"/>
      <c r="AP24" s="390"/>
      <c r="AQ24" s="390"/>
      <c r="AR24" s="391"/>
      <c r="AS24" s="389">
        <v>3185</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7925609</v>
      </c>
      <c r="BO24" s="414"/>
      <c r="BP24" s="414"/>
      <c r="BQ24" s="414"/>
      <c r="BR24" s="414"/>
      <c r="BS24" s="414"/>
      <c r="BT24" s="414"/>
      <c r="BU24" s="415"/>
      <c r="BV24" s="413">
        <v>6938650</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153</v>
      </c>
      <c r="F25" s="387"/>
      <c r="G25" s="387"/>
      <c r="H25" s="387"/>
      <c r="I25" s="387"/>
      <c r="J25" s="387"/>
      <c r="K25" s="388"/>
      <c r="L25" s="389">
        <v>1</v>
      </c>
      <c r="M25" s="390"/>
      <c r="N25" s="390"/>
      <c r="O25" s="390"/>
      <c r="P25" s="391"/>
      <c r="Q25" s="389">
        <v>6130</v>
      </c>
      <c r="R25" s="390"/>
      <c r="S25" s="390"/>
      <c r="T25" s="390"/>
      <c r="U25" s="390"/>
      <c r="V25" s="391"/>
      <c r="W25" s="455"/>
      <c r="X25" s="446"/>
      <c r="Y25" s="447"/>
      <c r="Z25" s="386" t="s">
        <v>154</v>
      </c>
      <c r="AA25" s="387"/>
      <c r="AB25" s="387"/>
      <c r="AC25" s="387"/>
      <c r="AD25" s="387"/>
      <c r="AE25" s="387"/>
      <c r="AF25" s="387"/>
      <c r="AG25" s="388"/>
      <c r="AH25" s="389" t="s">
        <v>119</v>
      </c>
      <c r="AI25" s="390"/>
      <c r="AJ25" s="390"/>
      <c r="AK25" s="390"/>
      <c r="AL25" s="391"/>
      <c r="AM25" s="389" t="s">
        <v>119</v>
      </c>
      <c r="AN25" s="390"/>
      <c r="AO25" s="390"/>
      <c r="AP25" s="390"/>
      <c r="AQ25" s="390"/>
      <c r="AR25" s="391"/>
      <c r="AS25" s="389" t="s">
        <v>119</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682305</v>
      </c>
      <c r="BO25" s="409"/>
      <c r="BP25" s="409"/>
      <c r="BQ25" s="409"/>
      <c r="BR25" s="409"/>
      <c r="BS25" s="409"/>
      <c r="BT25" s="409"/>
      <c r="BU25" s="410"/>
      <c r="BV25" s="408">
        <v>559080</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156</v>
      </c>
      <c r="F26" s="387"/>
      <c r="G26" s="387"/>
      <c r="H26" s="387"/>
      <c r="I26" s="387"/>
      <c r="J26" s="387"/>
      <c r="K26" s="388"/>
      <c r="L26" s="389">
        <v>1</v>
      </c>
      <c r="M26" s="390"/>
      <c r="N26" s="390"/>
      <c r="O26" s="390"/>
      <c r="P26" s="391"/>
      <c r="Q26" s="389">
        <v>5500</v>
      </c>
      <c r="R26" s="390"/>
      <c r="S26" s="390"/>
      <c r="T26" s="390"/>
      <c r="U26" s="390"/>
      <c r="V26" s="391"/>
      <c r="W26" s="455"/>
      <c r="X26" s="446"/>
      <c r="Y26" s="447"/>
      <c r="Z26" s="386" t="s">
        <v>157</v>
      </c>
      <c r="AA26" s="468"/>
      <c r="AB26" s="468"/>
      <c r="AC26" s="468"/>
      <c r="AD26" s="468"/>
      <c r="AE26" s="468"/>
      <c r="AF26" s="468"/>
      <c r="AG26" s="469"/>
      <c r="AH26" s="389" t="s">
        <v>119</v>
      </c>
      <c r="AI26" s="390"/>
      <c r="AJ26" s="390"/>
      <c r="AK26" s="390"/>
      <c r="AL26" s="391"/>
      <c r="AM26" s="389" t="s">
        <v>119</v>
      </c>
      <c r="AN26" s="390"/>
      <c r="AO26" s="390"/>
      <c r="AP26" s="390"/>
      <c r="AQ26" s="390"/>
      <c r="AR26" s="391"/>
      <c r="AS26" s="389" t="s">
        <v>119</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119</v>
      </c>
      <c r="BO26" s="414"/>
      <c r="BP26" s="414"/>
      <c r="BQ26" s="414"/>
      <c r="BR26" s="414"/>
      <c r="BS26" s="414"/>
      <c r="BT26" s="414"/>
      <c r="BU26" s="415"/>
      <c r="BV26" s="413" t="s">
        <v>119</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159</v>
      </c>
      <c r="F27" s="387"/>
      <c r="G27" s="387"/>
      <c r="H27" s="387"/>
      <c r="I27" s="387"/>
      <c r="J27" s="387"/>
      <c r="K27" s="388"/>
      <c r="L27" s="389">
        <v>1</v>
      </c>
      <c r="M27" s="390"/>
      <c r="N27" s="390"/>
      <c r="O27" s="390"/>
      <c r="P27" s="391"/>
      <c r="Q27" s="389">
        <v>2960</v>
      </c>
      <c r="R27" s="390"/>
      <c r="S27" s="390"/>
      <c r="T27" s="390"/>
      <c r="U27" s="390"/>
      <c r="V27" s="391"/>
      <c r="W27" s="455"/>
      <c r="X27" s="446"/>
      <c r="Y27" s="447"/>
      <c r="Z27" s="386" t="s">
        <v>160</v>
      </c>
      <c r="AA27" s="387"/>
      <c r="AB27" s="387"/>
      <c r="AC27" s="387"/>
      <c r="AD27" s="387"/>
      <c r="AE27" s="387"/>
      <c r="AF27" s="387"/>
      <c r="AG27" s="388"/>
      <c r="AH27" s="389" t="s">
        <v>119</v>
      </c>
      <c r="AI27" s="390"/>
      <c r="AJ27" s="390"/>
      <c r="AK27" s="390"/>
      <c r="AL27" s="391"/>
      <c r="AM27" s="389" t="s">
        <v>119</v>
      </c>
      <c r="AN27" s="390"/>
      <c r="AO27" s="390"/>
      <c r="AP27" s="390"/>
      <c r="AQ27" s="390"/>
      <c r="AR27" s="391"/>
      <c r="AS27" s="389" t="s">
        <v>119</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t="s">
        <v>119</v>
      </c>
      <c r="BO27" s="417"/>
      <c r="BP27" s="417"/>
      <c r="BQ27" s="417"/>
      <c r="BR27" s="417"/>
      <c r="BS27" s="417"/>
      <c r="BT27" s="417"/>
      <c r="BU27" s="418"/>
      <c r="BV27" s="416" t="s">
        <v>119</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162</v>
      </c>
      <c r="F28" s="387"/>
      <c r="G28" s="387"/>
      <c r="H28" s="387"/>
      <c r="I28" s="387"/>
      <c r="J28" s="387"/>
      <c r="K28" s="388"/>
      <c r="L28" s="389">
        <v>1</v>
      </c>
      <c r="M28" s="390"/>
      <c r="N28" s="390"/>
      <c r="O28" s="390"/>
      <c r="P28" s="391"/>
      <c r="Q28" s="389">
        <v>2340</v>
      </c>
      <c r="R28" s="390"/>
      <c r="S28" s="390"/>
      <c r="T28" s="390"/>
      <c r="U28" s="390"/>
      <c r="V28" s="391"/>
      <c r="W28" s="455"/>
      <c r="X28" s="446"/>
      <c r="Y28" s="447"/>
      <c r="Z28" s="386" t="s">
        <v>163</v>
      </c>
      <c r="AA28" s="387"/>
      <c r="AB28" s="387"/>
      <c r="AC28" s="387"/>
      <c r="AD28" s="387"/>
      <c r="AE28" s="387"/>
      <c r="AF28" s="387"/>
      <c r="AG28" s="388"/>
      <c r="AH28" s="389" t="s">
        <v>119</v>
      </c>
      <c r="AI28" s="390"/>
      <c r="AJ28" s="390"/>
      <c r="AK28" s="390"/>
      <c r="AL28" s="391"/>
      <c r="AM28" s="389" t="s">
        <v>119</v>
      </c>
      <c r="AN28" s="390"/>
      <c r="AO28" s="390"/>
      <c r="AP28" s="390"/>
      <c r="AQ28" s="390"/>
      <c r="AR28" s="391"/>
      <c r="AS28" s="389" t="s">
        <v>119</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1389825</v>
      </c>
      <c r="BO28" s="409"/>
      <c r="BP28" s="409"/>
      <c r="BQ28" s="409"/>
      <c r="BR28" s="409"/>
      <c r="BS28" s="409"/>
      <c r="BT28" s="409"/>
      <c r="BU28" s="410"/>
      <c r="BV28" s="408">
        <v>1385665</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166</v>
      </c>
      <c r="F29" s="387"/>
      <c r="G29" s="387"/>
      <c r="H29" s="387"/>
      <c r="I29" s="387"/>
      <c r="J29" s="387"/>
      <c r="K29" s="388"/>
      <c r="L29" s="389">
        <v>12</v>
      </c>
      <c r="M29" s="390"/>
      <c r="N29" s="390"/>
      <c r="O29" s="390"/>
      <c r="P29" s="391"/>
      <c r="Q29" s="389">
        <v>1850</v>
      </c>
      <c r="R29" s="390"/>
      <c r="S29" s="390"/>
      <c r="T29" s="390"/>
      <c r="U29" s="390"/>
      <c r="V29" s="391"/>
      <c r="W29" s="456"/>
      <c r="X29" s="457"/>
      <c r="Y29" s="458"/>
      <c r="Z29" s="386" t="s">
        <v>167</v>
      </c>
      <c r="AA29" s="387"/>
      <c r="AB29" s="387"/>
      <c r="AC29" s="387"/>
      <c r="AD29" s="387"/>
      <c r="AE29" s="387"/>
      <c r="AF29" s="387"/>
      <c r="AG29" s="388"/>
      <c r="AH29" s="389">
        <v>109</v>
      </c>
      <c r="AI29" s="390"/>
      <c r="AJ29" s="390"/>
      <c r="AK29" s="390"/>
      <c r="AL29" s="391"/>
      <c r="AM29" s="389">
        <v>347165</v>
      </c>
      <c r="AN29" s="390"/>
      <c r="AO29" s="390"/>
      <c r="AP29" s="390"/>
      <c r="AQ29" s="390"/>
      <c r="AR29" s="391"/>
      <c r="AS29" s="389">
        <v>3185</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199993</v>
      </c>
      <c r="BO29" s="414"/>
      <c r="BP29" s="414"/>
      <c r="BQ29" s="414"/>
      <c r="BR29" s="414"/>
      <c r="BS29" s="414"/>
      <c r="BT29" s="414"/>
      <c r="BU29" s="415"/>
      <c r="BV29" s="413">
        <v>156739</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98.2</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714211</v>
      </c>
      <c r="BO30" s="417"/>
      <c r="BP30" s="417"/>
      <c r="BQ30" s="417"/>
      <c r="BR30" s="417"/>
      <c r="BS30" s="417"/>
      <c r="BT30" s="417"/>
      <c r="BU30" s="418"/>
      <c r="BV30" s="416">
        <v>590131</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65"/>
      <c r="AM34" s="373">
        <f>IF(AO34="","",MAX(C34:D43,U34:V43)+1)</f>
        <v>5</v>
      </c>
      <c r="AN34" s="373"/>
      <c r="AO34" s="372" t="str">
        <f>IF('各会計、関係団体の財政状況及び健全化判断比率'!B31="","",'各会計、関係団体の財政状況及び健全化判断比率'!B31)</f>
        <v>ブドウ・ブドウ酒事業会計</v>
      </c>
      <c r="AP34" s="372"/>
      <c r="AQ34" s="372"/>
      <c r="AR34" s="372"/>
      <c r="AS34" s="372"/>
      <c r="AT34" s="372"/>
      <c r="AU34" s="372"/>
      <c r="AV34" s="372"/>
      <c r="AW34" s="372"/>
      <c r="AX34" s="372"/>
      <c r="AY34" s="372"/>
      <c r="AZ34" s="372"/>
      <c r="BA34" s="372"/>
      <c r="BB34" s="372"/>
      <c r="BC34" s="372"/>
      <c r="BD34" s="165"/>
      <c r="BE34" s="373">
        <f>IF(BG34="","",MAX(C34:D43,U34:V43,AM34:AN43)+1)</f>
        <v>8</v>
      </c>
      <c r="BF34" s="373"/>
      <c r="BG34" s="372" t="str">
        <f>IF('各会計、関係団体の財政状況及び健全化判断比率'!B34="","",'各会計、関係団体の財政状況及び健全化判断比率'!B34)</f>
        <v>公共下水道事業特別会計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9</v>
      </c>
      <c r="BX34" s="373"/>
      <c r="BY34" s="372" t="str">
        <f>IF('各会計、関係団体の財政状況及び健全化判断比率'!B68="","",'各会計、関係団体の財政状況及び健全化判断比率'!B68)</f>
        <v>とかち広域消防事務組合</v>
      </c>
      <c r="BZ34" s="372"/>
      <c r="CA34" s="372"/>
      <c r="CB34" s="372"/>
      <c r="CC34" s="372"/>
      <c r="CD34" s="372"/>
      <c r="CE34" s="372"/>
      <c r="CF34" s="372"/>
      <c r="CG34" s="372"/>
      <c r="CH34" s="372"/>
      <c r="CI34" s="372"/>
      <c r="CJ34" s="372"/>
      <c r="CK34" s="372"/>
      <c r="CL34" s="372"/>
      <c r="CM34" s="372"/>
      <c r="CN34" s="165"/>
      <c r="CO34" s="373">
        <f>IF(CQ34="","",MAX(C34:D43,U34:V43,AM34:AN43,BE34:BF43,BW34:BX43)+1)</f>
        <v>15</v>
      </c>
      <c r="CP34" s="373"/>
      <c r="CQ34" s="372" t="str">
        <f>IF('各会計、関係団体の財政状況及び健全化判断比率'!BS7="","",'各会計、関係団体の財政状況及び健全化判断比率'!BS7)</f>
        <v>十勝池田食品</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後期高齢者医療特別会計</v>
      </c>
      <c r="X35" s="372"/>
      <c r="Y35" s="372"/>
      <c r="Z35" s="372"/>
      <c r="AA35" s="372"/>
      <c r="AB35" s="372"/>
      <c r="AC35" s="372"/>
      <c r="AD35" s="372"/>
      <c r="AE35" s="372"/>
      <c r="AF35" s="372"/>
      <c r="AG35" s="372"/>
      <c r="AH35" s="372"/>
      <c r="AI35" s="372"/>
      <c r="AJ35" s="372"/>
      <c r="AK35" s="372"/>
      <c r="AL35" s="165"/>
      <c r="AM35" s="373">
        <f t="shared" ref="AM35:AM43" si="0">IF(AO35="","",AM34+1)</f>
        <v>6</v>
      </c>
      <c r="AN35" s="373"/>
      <c r="AO35" s="372" t="str">
        <f>IF('各会計、関係団体の財政状況及び健全化判断比率'!B32="","",'各会計、関係団体の財政状況及び健全化判断比率'!B32)</f>
        <v>水道事業会計</v>
      </c>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10</v>
      </c>
      <c r="BX35" s="373"/>
      <c r="BY35" s="372" t="str">
        <f>IF('各会計、関係団体の財政状況及び健全化判断比率'!B69="","",'各会計、関係団体の財政状況及び健全化判断比率'!B69)</f>
        <v>十勝環境複合事務組合（一般会計）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介護保険事業特別会計</v>
      </c>
      <c r="X36" s="372"/>
      <c r="Y36" s="372"/>
      <c r="Z36" s="372"/>
      <c r="AA36" s="372"/>
      <c r="AB36" s="372"/>
      <c r="AC36" s="372"/>
      <c r="AD36" s="372"/>
      <c r="AE36" s="372"/>
      <c r="AF36" s="372"/>
      <c r="AG36" s="372"/>
      <c r="AH36" s="372"/>
      <c r="AI36" s="372"/>
      <c r="AJ36" s="372"/>
      <c r="AK36" s="372"/>
      <c r="AL36" s="165"/>
      <c r="AM36" s="373">
        <f t="shared" si="0"/>
        <v>7</v>
      </c>
      <c r="AN36" s="373"/>
      <c r="AO36" s="372" t="str">
        <f>IF('各会計、関係団体の財政状況及び健全化判断比率'!B33="","",'各会計、関係団体の財政状況及び健全化判断比率'!B33)</f>
        <v>病院事業会計</v>
      </c>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11</v>
      </c>
      <c r="BX36" s="373"/>
      <c r="BY36" s="372" t="str">
        <f>IF('各会計、関係団体の財政状況及び健全化判断比率'!B70="","",'各会計、関係団体の財政状況及び健全化判断比率'!B70)</f>
        <v>十勝環境複合事務組合（余熱利用事業会計）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12</v>
      </c>
      <c r="BX37" s="373"/>
      <c r="BY37" s="372" t="str">
        <f>IF('各会計、関係団体の財政状況及び健全化判断比率'!B71="","",'各会計、関係団体の財政状況及び健全化判断比率'!B71)</f>
        <v>十勝圏複合事務組合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13</v>
      </c>
      <c r="BX38" s="373"/>
      <c r="BY38" s="372" t="str">
        <f>IF('各会計、関係団体の財政状況及び健全化判断比率'!B72="","",'各会計、関係団体の財政状況及び健全化判断比率'!B72)</f>
        <v>東十勝消防事務組合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14</v>
      </c>
      <c r="BX39" s="373"/>
      <c r="BY39" s="372" t="str">
        <f>IF('各会計、関係団体の財政状況及び健全化判断比率'!B73="","",'各会計、関係団体の財政状況及び健全化判断比率'!B73)</f>
        <v>十勝中部広域水道企業団</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t="str">
        <f t="shared" si="2"/>
        <v/>
      </c>
      <c r="BX40" s="373"/>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81" t="s">
        <v>520</v>
      </c>
      <c r="D34" s="1181"/>
      <c r="E34" s="1182"/>
      <c r="F34" s="32">
        <v>45.78</v>
      </c>
      <c r="G34" s="33">
        <v>46.12</v>
      </c>
      <c r="H34" s="33">
        <v>46.7</v>
      </c>
      <c r="I34" s="33">
        <v>46.02</v>
      </c>
      <c r="J34" s="34">
        <v>46.71</v>
      </c>
      <c r="K34" s="22"/>
      <c r="L34" s="22"/>
      <c r="M34" s="22"/>
      <c r="N34" s="22"/>
      <c r="O34" s="22"/>
      <c r="P34" s="22"/>
    </row>
    <row r="35" spans="1:16" ht="39" customHeight="1">
      <c r="A35" s="22"/>
      <c r="B35" s="35"/>
      <c r="C35" s="1175" t="s">
        <v>521</v>
      </c>
      <c r="D35" s="1176"/>
      <c r="E35" s="1177"/>
      <c r="F35" s="36">
        <v>5.58</v>
      </c>
      <c r="G35" s="37">
        <v>6.57</v>
      </c>
      <c r="H35" s="37">
        <v>6.55</v>
      </c>
      <c r="I35" s="37">
        <v>6.69</v>
      </c>
      <c r="J35" s="38">
        <v>6.62</v>
      </c>
      <c r="K35" s="22"/>
      <c r="L35" s="22"/>
      <c r="M35" s="22"/>
      <c r="N35" s="22"/>
      <c r="O35" s="22"/>
      <c r="P35" s="22"/>
    </row>
    <row r="36" spans="1:16" ht="39" customHeight="1">
      <c r="A36" s="22"/>
      <c r="B36" s="35"/>
      <c r="C36" s="1175" t="s">
        <v>522</v>
      </c>
      <c r="D36" s="1176"/>
      <c r="E36" s="1177"/>
      <c r="F36" s="36">
        <v>6.75</v>
      </c>
      <c r="G36" s="37">
        <v>6.79</v>
      </c>
      <c r="H36" s="37">
        <v>6.22</v>
      </c>
      <c r="I36" s="37">
        <v>6.52</v>
      </c>
      <c r="J36" s="38">
        <v>6.16</v>
      </c>
      <c r="K36" s="22"/>
      <c r="L36" s="22"/>
      <c r="M36" s="22"/>
      <c r="N36" s="22"/>
      <c r="O36" s="22"/>
      <c r="P36" s="22"/>
    </row>
    <row r="37" spans="1:16" ht="39" customHeight="1">
      <c r="A37" s="22"/>
      <c r="B37" s="35"/>
      <c r="C37" s="1175" t="s">
        <v>523</v>
      </c>
      <c r="D37" s="1176"/>
      <c r="E37" s="1177"/>
      <c r="F37" s="36">
        <v>5.35</v>
      </c>
      <c r="G37" s="37">
        <v>4.5999999999999996</v>
      </c>
      <c r="H37" s="37">
        <v>4.41</v>
      </c>
      <c r="I37" s="37">
        <v>4.4000000000000004</v>
      </c>
      <c r="J37" s="38">
        <v>5.66</v>
      </c>
      <c r="K37" s="22"/>
      <c r="L37" s="22"/>
      <c r="M37" s="22"/>
      <c r="N37" s="22"/>
      <c r="O37" s="22"/>
      <c r="P37" s="22"/>
    </row>
    <row r="38" spans="1:16" ht="39" customHeight="1">
      <c r="A38" s="22"/>
      <c r="B38" s="35"/>
      <c r="C38" s="1175" t="s">
        <v>524</v>
      </c>
      <c r="D38" s="1176"/>
      <c r="E38" s="1177"/>
      <c r="F38" s="36">
        <v>0.11</v>
      </c>
      <c r="G38" s="37">
        <v>0.01</v>
      </c>
      <c r="H38" s="37">
        <v>0.21</v>
      </c>
      <c r="I38" s="37">
        <v>0</v>
      </c>
      <c r="J38" s="38">
        <v>0.5</v>
      </c>
      <c r="K38" s="22"/>
      <c r="L38" s="22"/>
      <c r="M38" s="22"/>
      <c r="N38" s="22"/>
      <c r="O38" s="22"/>
      <c r="P38" s="22"/>
    </row>
    <row r="39" spans="1:16" ht="39" customHeight="1">
      <c r="A39" s="22"/>
      <c r="B39" s="35"/>
      <c r="C39" s="1175" t="s">
        <v>525</v>
      </c>
      <c r="D39" s="1176"/>
      <c r="E39" s="1177"/>
      <c r="F39" s="36">
        <v>0.12</v>
      </c>
      <c r="G39" s="37">
        <v>0.1</v>
      </c>
      <c r="H39" s="37">
        <v>0</v>
      </c>
      <c r="I39" s="37">
        <v>0.39</v>
      </c>
      <c r="J39" s="38">
        <v>0.21</v>
      </c>
      <c r="K39" s="22"/>
      <c r="L39" s="22"/>
      <c r="M39" s="22"/>
      <c r="N39" s="22"/>
      <c r="O39" s="22"/>
      <c r="P39" s="22"/>
    </row>
    <row r="40" spans="1:16" ht="39" customHeight="1">
      <c r="A40" s="22"/>
      <c r="B40" s="35"/>
      <c r="C40" s="1175" t="s">
        <v>526</v>
      </c>
      <c r="D40" s="1176"/>
      <c r="E40" s="1177"/>
      <c r="F40" s="36">
        <v>0</v>
      </c>
      <c r="G40" s="37">
        <v>0</v>
      </c>
      <c r="H40" s="37">
        <v>0</v>
      </c>
      <c r="I40" s="37">
        <v>0</v>
      </c>
      <c r="J40" s="38">
        <v>0.05</v>
      </c>
      <c r="K40" s="22"/>
      <c r="L40" s="22"/>
      <c r="M40" s="22"/>
      <c r="N40" s="22"/>
      <c r="O40" s="22"/>
      <c r="P40" s="22"/>
    </row>
    <row r="41" spans="1:16" ht="39" customHeight="1">
      <c r="A41" s="22"/>
      <c r="B41" s="35"/>
      <c r="C41" s="1175" t="s">
        <v>527</v>
      </c>
      <c r="D41" s="1176"/>
      <c r="E41" s="1177"/>
      <c r="F41" s="36">
        <v>0</v>
      </c>
      <c r="G41" s="37">
        <v>0</v>
      </c>
      <c r="H41" s="37">
        <v>0</v>
      </c>
      <c r="I41" s="37">
        <v>0</v>
      </c>
      <c r="J41" s="38">
        <v>0</v>
      </c>
      <c r="K41" s="22"/>
      <c r="L41" s="22"/>
      <c r="M41" s="22"/>
      <c r="N41" s="22"/>
      <c r="O41" s="22"/>
      <c r="P41" s="22"/>
    </row>
    <row r="42" spans="1:16" ht="39" customHeight="1">
      <c r="A42" s="22"/>
      <c r="B42" s="39"/>
      <c r="C42" s="1175" t="s">
        <v>528</v>
      </c>
      <c r="D42" s="1176"/>
      <c r="E42" s="1177"/>
      <c r="F42" s="36" t="s">
        <v>474</v>
      </c>
      <c r="G42" s="37" t="s">
        <v>474</v>
      </c>
      <c r="H42" s="37" t="s">
        <v>474</v>
      </c>
      <c r="I42" s="37" t="s">
        <v>474</v>
      </c>
      <c r="J42" s="38" t="s">
        <v>474</v>
      </c>
      <c r="K42" s="22"/>
      <c r="L42" s="22"/>
      <c r="M42" s="22"/>
      <c r="N42" s="22"/>
      <c r="O42" s="22"/>
      <c r="P42" s="22"/>
    </row>
    <row r="43" spans="1:16" ht="39" customHeight="1" thickBot="1">
      <c r="A43" s="22"/>
      <c r="B43" s="40"/>
      <c r="C43" s="1178" t="s">
        <v>529</v>
      </c>
      <c r="D43" s="1179"/>
      <c r="E43" s="1180"/>
      <c r="F43" s="41" t="s">
        <v>474</v>
      </c>
      <c r="G43" s="42" t="s">
        <v>474</v>
      </c>
      <c r="H43" s="42" t="s">
        <v>474</v>
      </c>
      <c r="I43" s="42" t="s">
        <v>474</v>
      </c>
      <c r="J43" s="43" t="s">
        <v>474</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91" t="s">
        <v>10</v>
      </c>
      <c r="C45" s="1192"/>
      <c r="D45" s="58"/>
      <c r="E45" s="1197" t="s">
        <v>11</v>
      </c>
      <c r="F45" s="1197"/>
      <c r="G45" s="1197"/>
      <c r="H45" s="1197"/>
      <c r="I45" s="1197"/>
      <c r="J45" s="1198"/>
      <c r="K45" s="59">
        <v>679</v>
      </c>
      <c r="L45" s="60">
        <v>646</v>
      </c>
      <c r="M45" s="60">
        <v>594</v>
      </c>
      <c r="N45" s="60">
        <v>558</v>
      </c>
      <c r="O45" s="61">
        <v>651</v>
      </c>
      <c r="P45" s="48"/>
      <c r="Q45" s="48"/>
      <c r="R45" s="48"/>
      <c r="S45" s="48"/>
      <c r="T45" s="48"/>
      <c r="U45" s="48"/>
    </row>
    <row r="46" spans="1:21" ht="30.75" customHeight="1">
      <c r="A46" s="48"/>
      <c r="B46" s="1193"/>
      <c r="C46" s="1194"/>
      <c r="D46" s="62"/>
      <c r="E46" s="1185" t="s">
        <v>12</v>
      </c>
      <c r="F46" s="1185"/>
      <c r="G46" s="1185"/>
      <c r="H46" s="1185"/>
      <c r="I46" s="1185"/>
      <c r="J46" s="1186"/>
      <c r="K46" s="63" t="s">
        <v>474</v>
      </c>
      <c r="L46" s="64" t="s">
        <v>474</v>
      </c>
      <c r="M46" s="64" t="s">
        <v>474</v>
      </c>
      <c r="N46" s="64" t="s">
        <v>474</v>
      </c>
      <c r="O46" s="65" t="s">
        <v>474</v>
      </c>
      <c r="P46" s="48"/>
      <c r="Q46" s="48"/>
      <c r="R46" s="48"/>
      <c r="S46" s="48"/>
      <c r="T46" s="48"/>
      <c r="U46" s="48"/>
    </row>
    <row r="47" spans="1:21" ht="30.75" customHeight="1">
      <c r="A47" s="48"/>
      <c r="B47" s="1193"/>
      <c r="C47" s="1194"/>
      <c r="D47" s="62"/>
      <c r="E47" s="1185" t="s">
        <v>13</v>
      </c>
      <c r="F47" s="1185"/>
      <c r="G47" s="1185"/>
      <c r="H47" s="1185"/>
      <c r="I47" s="1185"/>
      <c r="J47" s="1186"/>
      <c r="K47" s="63" t="s">
        <v>474</v>
      </c>
      <c r="L47" s="64" t="s">
        <v>474</v>
      </c>
      <c r="M47" s="64" t="s">
        <v>474</v>
      </c>
      <c r="N47" s="64" t="s">
        <v>474</v>
      </c>
      <c r="O47" s="65" t="s">
        <v>474</v>
      </c>
      <c r="P47" s="48"/>
      <c r="Q47" s="48"/>
      <c r="R47" s="48"/>
      <c r="S47" s="48"/>
      <c r="T47" s="48"/>
      <c r="U47" s="48"/>
    </row>
    <row r="48" spans="1:21" ht="30.75" customHeight="1">
      <c r="A48" s="48"/>
      <c r="B48" s="1193"/>
      <c r="C48" s="1194"/>
      <c r="D48" s="62"/>
      <c r="E48" s="1185" t="s">
        <v>14</v>
      </c>
      <c r="F48" s="1185"/>
      <c r="G48" s="1185"/>
      <c r="H48" s="1185"/>
      <c r="I48" s="1185"/>
      <c r="J48" s="1186"/>
      <c r="K48" s="63">
        <v>273</v>
      </c>
      <c r="L48" s="64">
        <v>257</v>
      </c>
      <c r="M48" s="64">
        <v>272</v>
      </c>
      <c r="N48" s="64">
        <v>281</v>
      </c>
      <c r="O48" s="65">
        <v>289</v>
      </c>
      <c r="P48" s="48"/>
      <c r="Q48" s="48"/>
      <c r="R48" s="48"/>
      <c r="S48" s="48"/>
      <c r="T48" s="48"/>
      <c r="U48" s="48"/>
    </row>
    <row r="49" spans="1:21" ht="30.75" customHeight="1">
      <c r="A49" s="48"/>
      <c r="B49" s="1193"/>
      <c r="C49" s="1194"/>
      <c r="D49" s="62"/>
      <c r="E49" s="1185" t="s">
        <v>15</v>
      </c>
      <c r="F49" s="1185"/>
      <c r="G49" s="1185"/>
      <c r="H49" s="1185"/>
      <c r="I49" s="1185"/>
      <c r="J49" s="1186"/>
      <c r="K49" s="63">
        <v>39</v>
      </c>
      <c r="L49" s="64">
        <v>39</v>
      </c>
      <c r="M49" s="64">
        <v>39</v>
      </c>
      <c r="N49" s="64">
        <v>38</v>
      </c>
      <c r="O49" s="65">
        <v>36</v>
      </c>
      <c r="P49" s="48"/>
      <c r="Q49" s="48"/>
      <c r="R49" s="48"/>
      <c r="S49" s="48"/>
      <c r="T49" s="48"/>
      <c r="U49" s="48"/>
    </row>
    <row r="50" spans="1:21" ht="30.75" customHeight="1">
      <c r="A50" s="48"/>
      <c r="B50" s="1193"/>
      <c r="C50" s="1194"/>
      <c r="D50" s="62"/>
      <c r="E50" s="1185" t="s">
        <v>16</v>
      </c>
      <c r="F50" s="1185"/>
      <c r="G50" s="1185"/>
      <c r="H50" s="1185"/>
      <c r="I50" s="1185"/>
      <c r="J50" s="1186"/>
      <c r="K50" s="63">
        <v>19</v>
      </c>
      <c r="L50" s="64">
        <v>18</v>
      </c>
      <c r="M50" s="64">
        <v>16</v>
      </c>
      <c r="N50" s="64">
        <v>13</v>
      </c>
      <c r="O50" s="65">
        <v>8</v>
      </c>
      <c r="P50" s="48"/>
      <c r="Q50" s="48"/>
      <c r="R50" s="48"/>
      <c r="S50" s="48"/>
      <c r="T50" s="48"/>
      <c r="U50" s="48"/>
    </row>
    <row r="51" spans="1:21" ht="30.75" customHeight="1">
      <c r="A51" s="48"/>
      <c r="B51" s="1195"/>
      <c r="C51" s="1196"/>
      <c r="D51" s="66"/>
      <c r="E51" s="1185" t="s">
        <v>17</v>
      </c>
      <c r="F51" s="1185"/>
      <c r="G51" s="1185"/>
      <c r="H51" s="1185"/>
      <c r="I51" s="1185"/>
      <c r="J51" s="1186"/>
      <c r="K51" s="63">
        <v>1</v>
      </c>
      <c r="L51" s="64">
        <v>2</v>
      </c>
      <c r="M51" s="64">
        <v>1</v>
      </c>
      <c r="N51" s="64">
        <v>1</v>
      </c>
      <c r="O51" s="65">
        <v>1</v>
      </c>
      <c r="P51" s="48"/>
      <c r="Q51" s="48"/>
      <c r="R51" s="48"/>
      <c r="S51" s="48"/>
      <c r="T51" s="48"/>
      <c r="U51" s="48"/>
    </row>
    <row r="52" spans="1:21" ht="30.75" customHeight="1">
      <c r="A52" s="48"/>
      <c r="B52" s="1183" t="s">
        <v>18</v>
      </c>
      <c r="C52" s="1184"/>
      <c r="D52" s="66"/>
      <c r="E52" s="1185" t="s">
        <v>19</v>
      </c>
      <c r="F52" s="1185"/>
      <c r="G52" s="1185"/>
      <c r="H52" s="1185"/>
      <c r="I52" s="1185"/>
      <c r="J52" s="1186"/>
      <c r="K52" s="63">
        <v>602</v>
      </c>
      <c r="L52" s="64">
        <v>593</v>
      </c>
      <c r="M52" s="64">
        <v>573</v>
      </c>
      <c r="N52" s="64">
        <v>582</v>
      </c>
      <c r="O52" s="65">
        <v>668</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409</v>
      </c>
      <c r="L53" s="69">
        <v>369</v>
      </c>
      <c r="M53" s="69">
        <v>349</v>
      </c>
      <c r="N53" s="69">
        <v>309</v>
      </c>
      <c r="O53" s="70">
        <v>317</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514</v>
      </c>
      <c r="J40" s="79" t="s">
        <v>515</v>
      </c>
      <c r="K40" s="79" t="s">
        <v>516</v>
      </c>
      <c r="L40" s="79" t="s">
        <v>517</v>
      </c>
      <c r="M40" s="80" t="s">
        <v>518</v>
      </c>
    </row>
    <row r="41" spans="2:13" ht="27.75" customHeight="1">
      <c r="B41" s="1211" t="s">
        <v>23</v>
      </c>
      <c r="C41" s="1212"/>
      <c r="D41" s="81"/>
      <c r="E41" s="1213" t="s">
        <v>24</v>
      </c>
      <c r="F41" s="1213"/>
      <c r="G41" s="1213"/>
      <c r="H41" s="1214"/>
      <c r="I41" s="82">
        <v>6376</v>
      </c>
      <c r="J41" s="83">
        <v>6664</v>
      </c>
      <c r="K41" s="83">
        <v>6827</v>
      </c>
      <c r="L41" s="83">
        <v>7191</v>
      </c>
      <c r="M41" s="84">
        <v>8145</v>
      </c>
    </row>
    <row r="42" spans="2:13" ht="27.75" customHeight="1">
      <c r="B42" s="1201"/>
      <c r="C42" s="1202"/>
      <c r="D42" s="85"/>
      <c r="E42" s="1205" t="s">
        <v>25</v>
      </c>
      <c r="F42" s="1205"/>
      <c r="G42" s="1205"/>
      <c r="H42" s="1206"/>
      <c r="I42" s="86">
        <v>60</v>
      </c>
      <c r="J42" s="87">
        <v>42</v>
      </c>
      <c r="K42" s="87">
        <v>25</v>
      </c>
      <c r="L42" s="87">
        <v>12</v>
      </c>
      <c r="M42" s="88">
        <v>5</v>
      </c>
    </row>
    <row r="43" spans="2:13" ht="27.75" customHeight="1">
      <c r="B43" s="1201"/>
      <c r="C43" s="1202"/>
      <c r="D43" s="85"/>
      <c r="E43" s="1205" t="s">
        <v>26</v>
      </c>
      <c r="F43" s="1205"/>
      <c r="G43" s="1205"/>
      <c r="H43" s="1206"/>
      <c r="I43" s="86">
        <v>4234</v>
      </c>
      <c r="J43" s="87">
        <v>4219</v>
      </c>
      <c r="K43" s="87">
        <v>4128</v>
      </c>
      <c r="L43" s="87">
        <v>3834</v>
      </c>
      <c r="M43" s="88">
        <v>3698</v>
      </c>
    </row>
    <row r="44" spans="2:13" ht="27.75" customHeight="1">
      <c r="B44" s="1201"/>
      <c r="C44" s="1202"/>
      <c r="D44" s="85"/>
      <c r="E44" s="1205" t="s">
        <v>27</v>
      </c>
      <c r="F44" s="1205"/>
      <c r="G44" s="1205"/>
      <c r="H44" s="1206"/>
      <c r="I44" s="86">
        <v>439</v>
      </c>
      <c r="J44" s="87">
        <v>406</v>
      </c>
      <c r="K44" s="87">
        <v>372</v>
      </c>
      <c r="L44" s="87">
        <v>338</v>
      </c>
      <c r="M44" s="88">
        <v>305</v>
      </c>
    </row>
    <row r="45" spans="2:13" ht="27.75" customHeight="1">
      <c r="B45" s="1201"/>
      <c r="C45" s="1202"/>
      <c r="D45" s="85"/>
      <c r="E45" s="1205" t="s">
        <v>28</v>
      </c>
      <c r="F45" s="1205"/>
      <c r="G45" s="1205"/>
      <c r="H45" s="1206"/>
      <c r="I45" s="86">
        <v>1661</v>
      </c>
      <c r="J45" s="87">
        <v>1787</v>
      </c>
      <c r="K45" s="87">
        <v>1739</v>
      </c>
      <c r="L45" s="87">
        <v>1632</v>
      </c>
      <c r="M45" s="88">
        <v>1569</v>
      </c>
    </row>
    <row r="46" spans="2:13" ht="27.75" customHeight="1">
      <c r="B46" s="1201"/>
      <c r="C46" s="1202"/>
      <c r="D46" s="85"/>
      <c r="E46" s="1205" t="s">
        <v>29</v>
      </c>
      <c r="F46" s="1205"/>
      <c r="G46" s="1205"/>
      <c r="H46" s="1206"/>
      <c r="I46" s="86" t="s">
        <v>474</v>
      </c>
      <c r="J46" s="87" t="s">
        <v>474</v>
      </c>
      <c r="K46" s="87" t="s">
        <v>474</v>
      </c>
      <c r="L46" s="87" t="s">
        <v>474</v>
      </c>
      <c r="M46" s="88" t="s">
        <v>474</v>
      </c>
    </row>
    <row r="47" spans="2:13" ht="27.75" customHeight="1">
      <c r="B47" s="1201"/>
      <c r="C47" s="1202"/>
      <c r="D47" s="85"/>
      <c r="E47" s="1205" t="s">
        <v>30</v>
      </c>
      <c r="F47" s="1205"/>
      <c r="G47" s="1205"/>
      <c r="H47" s="1206"/>
      <c r="I47" s="86" t="s">
        <v>474</v>
      </c>
      <c r="J47" s="87" t="s">
        <v>474</v>
      </c>
      <c r="K47" s="87" t="s">
        <v>474</v>
      </c>
      <c r="L47" s="87" t="s">
        <v>474</v>
      </c>
      <c r="M47" s="88" t="s">
        <v>474</v>
      </c>
    </row>
    <row r="48" spans="2:13" ht="27.75" customHeight="1">
      <c r="B48" s="1203"/>
      <c r="C48" s="1204"/>
      <c r="D48" s="85"/>
      <c r="E48" s="1205" t="s">
        <v>31</v>
      </c>
      <c r="F48" s="1205"/>
      <c r="G48" s="1205"/>
      <c r="H48" s="1206"/>
      <c r="I48" s="86" t="s">
        <v>474</v>
      </c>
      <c r="J48" s="87" t="s">
        <v>474</v>
      </c>
      <c r="K48" s="87" t="s">
        <v>474</v>
      </c>
      <c r="L48" s="87" t="s">
        <v>474</v>
      </c>
      <c r="M48" s="88" t="s">
        <v>474</v>
      </c>
    </row>
    <row r="49" spans="2:13" ht="27.75" customHeight="1">
      <c r="B49" s="1199" t="s">
        <v>32</v>
      </c>
      <c r="C49" s="1200"/>
      <c r="D49" s="89"/>
      <c r="E49" s="1205" t="s">
        <v>33</v>
      </c>
      <c r="F49" s="1205"/>
      <c r="G49" s="1205"/>
      <c r="H49" s="1206"/>
      <c r="I49" s="86">
        <v>1764</v>
      </c>
      <c r="J49" s="87">
        <v>1974</v>
      </c>
      <c r="K49" s="87">
        <v>2199</v>
      </c>
      <c r="L49" s="87">
        <v>2181</v>
      </c>
      <c r="M49" s="88">
        <v>2353</v>
      </c>
    </row>
    <row r="50" spans="2:13" ht="27.75" customHeight="1">
      <c r="B50" s="1201"/>
      <c r="C50" s="1202"/>
      <c r="D50" s="85"/>
      <c r="E50" s="1205" t="s">
        <v>34</v>
      </c>
      <c r="F50" s="1205"/>
      <c r="G50" s="1205"/>
      <c r="H50" s="1206"/>
      <c r="I50" s="86">
        <v>623</v>
      </c>
      <c r="J50" s="87">
        <v>610</v>
      </c>
      <c r="K50" s="87">
        <v>514</v>
      </c>
      <c r="L50" s="87">
        <v>413</v>
      </c>
      <c r="M50" s="88">
        <v>352</v>
      </c>
    </row>
    <row r="51" spans="2:13" ht="27.75" customHeight="1">
      <c r="B51" s="1203"/>
      <c r="C51" s="1204"/>
      <c r="D51" s="85"/>
      <c r="E51" s="1205" t="s">
        <v>35</v>
      </c>
      <c r="F51" s="1205"/>
      <c r="G51" s="1205"/>
      <c r="H51" s="1206"/>
      <c r="I51" s="86">
        <v>6406</v>
      </c>
      <c r="J51" s="87">
        <v>6558</v>
      </c>
      <c r="K51" s="87">
        <v>6497</v>
      </c>
      <c r="L51" s="87">
        <v>6800</v>
      </c>
      <c r="M51" s="88">
        <v>7250</v>
      </c>
    </row>
    <row r="52" spans="2:13" ht="27.75" customHeight="1" thickBot="1">
      <c r="B52" s="1207" t="s">
        <v>20</v>
      </c>
      <c r="C52" s="1208"/>
      <c r="D52" s="90"/>
      <c r="E52" s="1209" t="s">
        <v>36</v>
      </c>
      <c r="F52" s="1209"/>
      <c r="G52" s="1209"/>
      <c r="H52" s="1210"/>
      <c r="I52" s="91">
        <v>3977</v>
      </c>
      <c r="J52" s="92">
        <v>3976</v>
      </c>
      <c r="K52" s="92">
        <v>3880</v>
      </c>
      <c r="L52" s="92">
        <v>3613</v>
      </c>
      <c r="M52" s="93">
        <v>3768</v>
      </c>
    </row>
    <row r="53" spans="2:13" ht="27.75" customHeight="1">
      <c r="B53" s="94" t="s">
        <v>37</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540</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540</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541</v>
      </c>
      <c r="C41" s="246"/>
      <c r="D41" s="246"/>
      <c r="E41" s="246"/>
      <c r="F41" s="246"/>
      <c r="G41" s="246"/>
      <c r="H41" s="246"/>
      <c r="I41" s="246"/>
      <c r="J41" s="246"/>
      <c r="K41" s="246"/>
      <c r="L41" s="246"/>
      <c r="M41" s="246"/>
      <c r="N41" s="246"/>
      <c r="O41" s="246"/>
      <c r="P41" s="247"/>
    </row>
    <row r="42" spans="2:17">
      <c r="B42" s="248"/>
      <c r="C42" s="244"/>
      <c r="D42" s="244"/>
      <c r="E42" s="244"/>
      <c r="F42" s="244"/>
      <c r="G42" s="351" t="s">
        <v>542</v>
      </c>
      <c r="I42" s="352"/>
      <c r="J42" s="352"/>
      <c r="K42" s="352"/>
      <c r="L42" s="244"/>
      <c r="M42" s="244"/>
      <c r="N42" s="244"/>
      <c r="O42" s="244"/>
    </row>
    <row r="43" spans="2:17">
      <c r="B43" s="248"/>
      <c r="C43" s="244"/>
      <c r="D43" s="244"/>
      <c r="E43" s="244"/>
      <c r="F43" s="244"/>
      <c r="G43" s="1227" t="s">
        <v>551</v>
      </c>
      <c r="H43" s="1228"/>
      <c r="I43" s="1228"/>
      <c r="J43" s="1228"/>
      <c r="K43" s="1228"/>
      <c r="L43" s="1228"/>
      <c r="M43" s="1228"/>
      <c r="N43" s="1228"/>
      <c r="O43" s="1229"/>
    </row>
    <row r="44" spans="2:17">
      <c r="B44" s="248"/>
      <c r="C44" s="244"/>
      <c r="D44" s="244"/>
      <c r="E44" s="244"/>
      <c r="F44" s="244"/>
      <c r="G44" s="1230"/>
      <c r="H44" s="1231"/>
      <c r="I44" s="1231"/>
      <c r="J44" s="1231"/>
      <c r="K44" s="1231"/>
      <c r="L44" s="1231"/>
      <c r="M44" s="1231"/>
      <c r="N44" s="1231"/>
      <c r="O44" s="1232"/>
    </row>
    <row r="45" spans="2:17">
      <c r="B45" s="248"/>
      <c r="C45" s="244"/>
      <c r="D45" s="244"/>
      <c r="E45" s="244"/>
      <c r="F45" s="244"/>
      <c r="G45" s="1230"/>
      <c r="H45" s="1231"/>
      <c r="I45" s="1231"/>
      <c r="J45" s="1231"/>
      <c r="K45" s="1231"/>
      <c r="L45" s="1231"/>
      <c r="M45" s="1231"/>
      <c r="N45" s="1231"/>
      <c r="O45" s="1232"/>
    </row>
    <row r="46" spans="2:17">
      <c r="B46" s="248"/>
      <c r="C46" s="244"/>
      <c r="D46" s="244"/>
      <c r="E46" s="244"/>
      <c r="F46" s="244"/>
      <c r="G46" s="1230"/>
      <c r="H46" s="1231"/>
      <c r="I46" s="1231"/>
      <c r="J46" s="1231"/>
      <c r="K46" s="1231"/>
      <c r="L46" s="1231"/>
      <c r="M46" s="1231"/>
      <c r="N46" s="1231"/>
      <c r="O46" s="1232"/>
    </row>
    <row r="47" spans="2:17">
      <c r="B47" s="248"/>
      <c r="C47" s="244"/>
      <c r="D47" s="244"/>
      <c r="E47" s="244"/>
      <c r="F47" s="244"/>
      <c r="G47" s="1233"/>
      <c r="H47" s="1234"/>
      <c r="I47" s="1234"/>
      <c r="J47" s="1234"/>
      <c r="K47" s="1234"/>
      <c r="L47" s="1234"/>
      <c r="M47" s="1234"/>
      <c r="N47" s="1234"/>
      <c r="O47" s="1235"/>
    </row>
    <row r="48" spans="2:17">
      <c r="B48" s="248"/>
      <c r="C48" s="244"/>
      <c r="D48" s="244"/>
      <c r="E48" s="244"/>
      <c r="F48" s="244"/>
      <c r="G48" s="244"/>
      <c r="H48" s="353"/>
      <c r="I48" s="353"/>
      <c r="J48" s="353"/>
    </row>
    <row r="49" spans="1:17">
      <c r="B49" s="248"/>
      <c r="C49" s="244"/>
      <c r="D49" s="244"/>
      <c r="E49" s="244"/>
      <c r="F49" s="244"/>
      <c r="G49" s="243" t="s">
        <v>543</v>
      </c>
    </row>
    <row r="50" spans="1:17">
      <c r="B50" s="248"/>
      <c r="C50" s="244"/>
      <c r="D50" s="244"/>
      <c r="E50" s="244"/>
      <c r="F50" s="244"/>
      <c r="G50" s="1236"/>
      <c r="H50" s="1237"/>
      <c r="I50" s="1237"/>
      <c r="J50" s="1238"/>
      <c r="K50" s="354" t="s">
        <v>514</v>
      </c>
      <c r="L50" s="354" t="s">
        <v>515</v>
      </c>
      <c r="M50" s="354" t="s">
        <v>516</v>
      </c>
      <c r="N50" s="354" t="s">
        <v>517</v>
      </c>
      <c r="O50" s="354" t="s">
        <v>518</v>
      </c>
    </row>
    <row r="51" spans="1:17">
      <c r="B51" s="248"/>
      <c r="C51" s="244"/>
      <c r="D51" s="244"/>
      <c r="E51" s="244"/>
      <c r="F51" s="244"/>
      <c r="G51" s="1239" t="s">
        <v>544</v>
      </c>
      <c r="H51" s="1240"/>
      <c r="I51" s="1245" t="s">
        <v>545</v>
      </c>
      <c r="J51" s="1245"/>
      <c r="K51" s="1249"/>
      <c r="L51" s="1249"/>
      <c r="M51" s="1249"/>
      <c r="N51" s="1249"/>
      <c r="O51" s="1215">
        <v>113.5</v>
      </c>
    </row>
    <row r="52" spans="1:17">
      <c r="B52" s="248"/>
      <c r="C52" s="244"/>
      <c r="D52" s="244"/>
      <c r="E52" s="244"/>
      <c r="F52" s="244"/>
      <c r="G52" s="1241"/>
      <c r="H52" s="1242"/>
      <c r="I52" s="1246"/>
      <c r="J52" s="1246"/>
      <c r="K52" s="1215"/>
      <c r="L52" s="1215"/>
      <c r="M52" s="1215"/>
      <c r="N52" s="1215"/>
      <c r="O52" s="1215"/>
    </row>
    <row r="53" spans="1:17">
      <c r="A53" s="355"/>
      <c r="B53" s="248"/>
      <c r="C53" s="244"/>
      <c r="D53" s="244"/>
      <c r="E53" s="244"/>
      <c r="F53" s="244"/>
      <c r="G53" s="1241"/>
      <c r="H53" s="1242"/>
      <c r="I53" s="1225" t="s">
        <v>546</v>
      </c>
      <c r="J53" s="1225"/>
      <c r="K53" s="1250"/>
      <c r="L53" s="1250"/>
      <c r="M53" s="1250"/>
      <c r="N53" s="1250"/>
      <c r="O53" s="1247">
        <v>55.7</v>
      </c>
    </row>
    <row r="54" spans="1:17">
      <c r="A54" s="355"/>
      <c r="B54" s="248"/>
      <c r="C54" s="244"/>
      <c r="D54" s="244"/>
      <c r="E54" s="244"/>
      <c r="F54" s="244"/>
      <c r="G54" s="1243"/>
      <c r="H54" s="1244"/>
      <c r="I54" s="1225"/>
      <c r="J54" s="1225"/>
      <c r="K54" s="1248"/>
      <c r="L54" s="1248"/>
      <c r="M54" s="1248"/>
      <c r="N54" s="1248"/>
      <c r="O54" s="1248"/>
    </row>
    <row r="55" spans="1:17">
      <c r="A55" s="355"/>
      <c r="B55" s="248"/>
      <c r="C55" s="244"/>
      <c r="D55" s="244"/>
      <c r="E55" s="244"/>
      <c r="F55" s="244"/>
      <c r="G55" s="1219" t="s">
        <v>547</v>
      </c>
      <c r="H55" s="1220"/>
      <c r="I55" s="1225" t="s">
        <v>545</v>
      </c>
      <c r="J55" s="1225"/>
      <c r="K55" s="1249"/>
      <c r="L55" s="1249"/>
      <c r="M55" s="1249"/>
      <c r="N55" s="1249"/>
      <c r="O55" s="1215">
        <v>0</v>
      </c>
    </row>
    <row r="56" spans="1:17">
      <c r="A56" s="355"/>
      <c r="B56" s="248"/>
      <c r="C56" s="244"/>
      <c r="D56" s="244"/>
      <c r="E56" s="244"/>
      <c r="F56" s="244"/>
      <c r="G56" s="1221"/>
      <c r="H56" s="1222"/>
      <c r="I56" s="1225"/>
      <c r="J56" s="1225"/>
      <c r="K56" s="1215"/>
      <c r="L56" s="1215"/>
      <c r="M56" s="1215"/>
      <c r="N56" s="1215"/>
      <c r="O56" s="1215"/>
    </row>
    <row r="57" spans="1:17" s="355" customFormat="1">
      <c r="B57" s="356"/>
      <c r="C57" s="352"/>
      <c r="D57" s="352"/>
      <c r="E57" s="352"/>
      <c r="F57" s="352"/>
      <c r="G57" s="1221"/>
      <c r="H57" s="1222"/>
      <c r="I57" s="1217" t="s">
        <v>546</v>
      </c>
      <c r="J57" s="1217"/>
      <c r="K57" s="1250"/>
      <c r="L57" s="1250"/>
      <c r="M57" s="1250"/>
      <c r="N57" s="1250"/>
      <c r="O57" s="1247">
        <v>57.6</v>
      </c>
      <c r="P57" s="357"/>
      <c r="Q57" s="356"/>
    </row>
    <row r="58" spans="1:17" s="355" customFormat="1">
      <c r="A58" s="243"/>
      <c r="B58" s="356"/>
      <c r="C58" s="352"/>
      <c r="D58" s="352"/>
      <c r="E58" s="352"/>
      <c r="F58" s="352"/>
      <c r="G58" s="1223"/>
      <c r="H58" s="1224"/>
      <c r="I58" s="1217"/>
      <c r="J58" s="1217"/>
      <c r="K58" s="1248"/>
      <c r="L58" s="1248"/>
      <c r="M58" s="1248"/>
      <c r="N58" s="1248"/>
      <c r="O58" s="1248"/>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548</v>
      </c>
      <c r="C63" s="244"/>
      <c r="D63" s="244"/>
      <c r="E63" s="244"/>
      <c r="F63" s="244"/>
      <c r="G63" s="244"/>
      <c r="H63" s="244"/>
      <c r="I63" s="244"/>
      <c r="J63" s="244"/>
      <c r="K63" s="244"/>
      <c r="L63" s="244"/>
      <c r="M63" s="244"/>
      <c r="N63" s="244"/>
      <c r="O63" s="244"/>
    </row>
    <row r="64" spans="1:17">
      <c r="B64" s="248"/>
      <c r="C64" s="244"/>
      <c r="D64" s="244"/>
      <c r="E64" s="244"/>
      <c r="F64" s="244"/>
      <c r="G64" s="351" t="s">
        <v>542</v>
      </c>
      <c r="I64" s="352"/>
      <c r="J64" s="352"/>
      <c r="K64" s="352"/>
      <c r="L64" s="244"/>
      <c r="M64" s="244"/>
      <c r="N64" s="244"/>
      <c r="O64" s="244"/>
    </row>
    <row r="65" spans="2:30">
      <c r="B65" s="248"/>
      <c r="C65" s="244"/>
      <c r="D65" s="244"/>
      <c r="E65" s="244"/>
      <c r="F65" s="244"/>
      <c r="G65" s="1227" t="s">
        <v>552</v>
      </c>
      <c r="H65" s="1228"/>
      <c r="I65" s="1228"/>
      <c r="J65" s="1228"/>
      <c r="K65" s="1228"/>
      <c r="L65" s="1228"/>
      <c r="M65" s="1228"/>
      <c r="N65" s="1228"/>
      <c r="O65" s="1229"/>
    </row>
    <row r="66" spans="2:30">
      <c r="B66" s="248"/>
      <c r="C66" s="244"/>
      <c r="D66" s="244"/>
      <c r="E66" s="244"/>
      <c r="F66" s="244"/>
      <c r="G66" s="1230"/>
      <c r="H66" s="1231"/>
      <c r="I66" s="1231"/>
      <c r="J66" s="1231"/>
      <c r="K66" s="1231"/>
      <c r="L66" s="1231"/>
      <c r="M66" s="1231"/>
      <c r="N66" s="1231"/>
      <c r="O66" s="1232"/>
    </row>
    <row r="67" spans="2:30">
      <c r="B67" s="248"/>
      <c r="C67" s="244"/>
      <c r="D67" s="244"/>
      <c r="E67" s="244"/>
      <c r="F67" s="244"/>
      <c r="G67" s="1230"/>
      <c r="H67" s="1231"/>
      <c r="I67" s="1231"/>
      <c r="J67" s="1231"/>
      <c r="K67" s="1231"/>
      <c r="L67" s="1231"/>
      <c r="M67" s="1231"/>
      <c r="N67" s="1231"/>
      <c r="O67" s="1232"/>
    </row>
    <row r="68" spans="2:30">
      <c r="B68" s="248"/>
      <c r="C68" s="244"/>
      <c r="D68" s="244"/>
      <c r="E68" s="244"/>
      <c r="F68" s="244"/>
      <c r="G68" s="1230"/>
      <c r="H68" s="1231"/>
      <c r="I68" s="1231"/>
      <c r="J68" s="1231"/>
      <c r="K68" s="1231"/>
      <c r="L68" s="1231"/>
      <c r="M68" s="1231"/>
      <c r="N68" s="1231"/>
      <c r="O68" s="1232"/>
    </row>
    <row r="69" spans="2:30">
      <c r="B69" s="248"/>
      <c r="C69" s="244"/>
      <c r="D69" s="244"/>
      <c r="E69" s="244"/>
      <c r="F69" s="244"/>
      <c r="G69" s="1233"/>
      <c r="H69" s="1234"/>
      <c r="I69" s="1234"/>
      <c r="J69" s="1234"/>
      <c r="K69" s="1234"/>
      <c r="L69" s="1234"/>
      <c r="M69" s="1234"/>
      <c r="N69" s="1234"/>
      <c r="O69" s="1235"/>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549</v>
      </c>
      <c r="I71" s="368"/>
      <c r="J71" s="364"/>
      <c r="K71" s="364"/>
      <c r="L71" s="365"/>
      <c r="M71" s="364"/>
      <c r="N71" s="365"/>
      <c r="O71" s="366"/>
    </row>
    <row r="72" spans="2:30">
      <c r="B72" s="248"/>
      <c r="C72" s="244"/>
      <c r="D72" s="244"/>
      <c r="E72" s="244"/>
      <c r="F72" s="244"/>
      <c r="G72" s="1236"/>
      <c r="H72" s="1237"/>
      <c r="I72" s="1237"/>
      <c r="J72" s="1238"/>
      <c r="K72" s="354" t="s">
        <v>514</v>
      </c>
      <c r="L72" s="354" t="s">
        <v>515</v>
      </c>
      <c r="M72" s="354" t="s">
        <v>516</v>
      </c>
      <c r="N72" s="354" t="s">
        <v>517</v>
      </c>
      <c r="O72" s="354" t="s">
        <v>518</v>
      </c>
    </row>
    <row r="73" spans="2:30">
      <c r="B73" s="248"/>
      <c r="C73" s="244"/>
      <c r="D73" s="244"/>
      <c r="E73" s="244"/>
      <c r="F73" s="244"/>
      <c r="G73" s="1239" t="s">
        <v>544</v>
      </c>
      <c r="H73" s="1240"/>
      <c r="I73" s="1245" t="s">
        <v>545</v>
      </c>
      <c r="J73" s="1245"/>
      <c r="K73" s="1226">
        <v>121.4</v>
      </c>
      <c r="L73" s="1226">
        <v>118.2</v>
      </c>
      <c r="M73" s="1215">
        <v>114.9</v>
      </c>
      <c r="N73" s="1215">
        <v>109.9</v>
      </c>
      <c r="O73" s="1215">
        <v>113.5</v>
      </c>
      <c r="S73" s="243">
        <v>9.9</v>
      </c>
    </row>
    <row r="74" spans="2:30">
      <c r="B74" s="248"/>
      <c r="C74" s="244"/>
      <c r="D74" s="244"/>
      <c r="E74" s="244"/>
      <c r="F74" s="244"/>
      <c r="G74" s="1241"/>
      <c r="H74" s="1242"/>
      <c r="I74" s="1246"/>
      <c r="J74" s="1246"/>
      <c r="K74" s="1226"/>
      <c r="L74" s="1226"/>
      <c r="M74" s="1215"/>
      <c r="N74" s="1215"/>
      <c r="O74" s="1215"/>
    </row>
    <row r="75" spans="2:30">
      <c r="B75" s="248"/>
      <c r="C75" s="244"/>
      <c r="D75" s="244"/>
      <c r="E75" s="244"/>
      <c r="F75" s="244"/>
      <c r="G75" s="1241"/>
      <c r="H75" s="1242"/>
      <c r="I75" s="1225" t="s">
        <v>550</v>
      </c>
      <c r="J75" s="1225"/>
      <c r="K75" s="1247">
        <v>14.3</v>
      </c>
      <c r="L75" s="1247">
        <v>12.2</v>
      </c>
      <c r="M75" s="1247">
        <v>11.2</v>
      </c>
      <c r="N75" s="1247">
        <v>10.199999999999999</v>
      </c>
      <c r="O75" s="1247">
        <v>9.6999999999999993</v>
      </c>
      <c r="U75" s="243">
        <v>81.2</v>
      </c>
      <c r="W75" s="243">
        <v>87.2</v>
      </c>
      <c r="Y75" s="243">
        <v>99.8</v>
      </c>
      <c r="AA75" s="243">
        <v>109.5</v>
      </c>
      <c r="AC75" s="243">
        <v>115.2</v>
      </c>
    </row>
    <row r="76" spans="2:30">
      <c r="B76" s="248"/>
      <c r="C76" s="244"/>
      <c r="D76" s="244"/>
      <c r="E76" s="244"/>
      <c r="F76" s="244"/>
      <c r="G76" s="1243"/>
      <c r="H76" s="1244"/>
      <c r="I76" s="1225"/>
      <c r="J76" s="1225"/>
      <c r="K76" s="1248"/>
      <c r="L76" s="1248"/>
      <c r="M76" s="1248"/>
      <c r="N76" s="1248"/>
      <c r="O76" s="1248"/>
    </row>
    <row r="77" spans="2:30">
      <c r="B77" s="248"/>
      <c r="C77" s="244"/>
      <c r="D77" s="244"/>
      <c r="E77" s="244"/>
      <c r="F77" s="244"/>
      <c r="G77" s="1219" t="s">
        <v>547</v>
      </c>
      <c r="H77" s="1220"/>
      <c r="I77" s="1225" t="s">
        <v>545</v>
      </c>
      <c r="J77" s="1225"/>
      <c r="K77" s="1226">
        <v>20.3</v>
      </c>
      <c r="L77" s="1226">
        <v>5.7</v>
      </c>
      <c r="M77" s="1215">
        <v>0</v>
      </c>
      <c r="N77" s="1215">
        <v>0</v>
      </c>
      <c r="O77" s="1215">
        <v>0</v>
      </c>
      <c r="R77" s="243">
        <v>12.3</v>
      </c>
      <c r="T77" s="243">
        <v>11.1</v>
      </c>
    </row>
    <row r="78" spans="2:30">
      <c r="B78" s="248"/>
      <c r="C78" s="244"/>
      <c r="D78" s="244"/>
      <c r="E78" s="244"/>
      <c r="F78" s="244"/>
      <c r="G78" s="1221"/>
      <c r="H78" s="1222"/>
      <c r="I78" s="1225"/>
      <c r="J78" s="1225"/>
      <c r="K78" s="1226"/>
      <c r="L78" s="1226"/>
      <c r="M78" s="1215"/>
      <c r="N78" s="1215"/>
      <c r="O78" s="1215"/>
    </row>
    <row r="79" spans="2:30">
      <c r="B79" s="248"/>
      <c r="C79" s="244"/>
      <c r="D79" s="244"/>
      <c r="E79" s="244"/>
      <c r="F79" s="244"/>
      <c r="G79" s="1221"/>
      <c r="H79" s="1222"/>
      <c r="I79" s="1216" t="s">
        <v>550</v>
      </c>
      <c r="J79" s="1217"/>
      <c r="K79" s="1218">
        <v>12.2</v>
      </c>
      <c r="L79" s="1218">
        <v>10.8</v>
      </c>
      <c r="M79" s="1218">
        <v>9.8000000000000007</v>
      </c>
      <c r="N79" s="1218">
        <v>9.1</v>
      </c>
      <c r="O79" s="1218">
        <v>8.6</v>
      </c>
      <c r="V79" s="243">
        <v>53.5</v>
      </c>
      <c r="X79" s="243">
        <v>48.2</v>
      </c>
      <c r="Z79" s="243">
        <v>34.200000000000003</v>
      </c>
      <c r="AB79" s="243">
        <v>30.3</v>
      </c>
      <c r="AD79" s="243">
        <v>28.9</v>
      </c>
    </row>
    <row r="80" spans="2:30">
      <c r="B80" s="248"/>
      <c r="C80" s="244"/>
      <c r="D80" s="244"/>
      <c r="E80" s="244"/>
      <c r="F80" s="244"/>
      <c r="G80" s="1223"/>
      <c r="H80" s="1224"/>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38</v>
      </c>
      <c r="E2" s="109"/>
      <c r="F2" s="110" t="s">
        <v>513</v>
      </c>
      <c r="G2" s="111"/>
      <c r="H2" s="112"/>
    </row>
    <row r="3" spans="1:8">
      <c r="A3" s="108" t="s">
        <v>506</v>
      </c>
      <c r="B3" s="113"/>
      <c r="C3" s="114"/>
      <c r="D3" s="115">
        <v>362184</v>
      </c>
      <c r="E3" s="116"/>
      <c r="F3" s="117">
        <v>146140</v>
      </c>
      <c r="G3" s="118"/>
      <c r="H3" s="119"/>
    </row>
    <row r="4" spans="1:8">
      <c r="A4" s="120"/>
      <c r="B4" s="121"/>
      <c r="C4" s="122"/>
      <c r="D4" s="123">
        <v>74082</v>
      </c>
      <c r="E4" s="124"/>
      <c r="F4" s="125">
        <v>75451</v>
      </c>
      <c r="G4" s="126"/>
      <c r="H4" s="127"/>
    </row>
    <row r="5" spans="1:8">
      <c r="A5" s="108" t="s">
        <v>508</v>
      </c>
      <c r="B5" s="113"/>
      <c r="C5" s="114"/>
      <c r="D5" s="115">
        <v>242440</v>
      </c>
      <c r="E5" s="116"/>
      <c r="F5" s="117">
        <v>146641</v>
      </c>
      <c r="G5" s="118"/>
      <c r="H5" s="119"/>
    </row>
    <row r="6" spans="1:8">
      <c r="A6" s="120"/>
      <c r="B6" s="121"/>
      <c r="C6" s="122"/>
      <c r="D6" s="123">
        <v>114423</v>
      </c>
      <c r="E6" s="124"/>
      <c r="F6" s="125">
        <v>68142</v>
      </c>
      <c r="G6" s="126"/>
      <c r="H6" s="127"/>
    </row>
    <row r="7" spans="1:8">
      <c r="A7" s="108" t="s">
        <v>509</v>
      </c>
      <c r="B7" s="113"/>
      <c r="C7" s="114"/>
      <c r="D7" s="115">
        <v>150410</v>
      </c>
      <c r="E7" s="116"/>
      <c r="F7" s="117">
        <v>174587</v>
      </c>
      <c r="G7" s="118"/>
      <c r="H7" s="119"/>
    </row>
    <row r="8" spans="1:8">
      <c r="A8" s="120"/>
      <c r="B8" s="121"/>
      <c r="C8" s="122"/>
      <c r="D8" s="123">
        <v>83693</v>
      </c>
      <c r="E8" s="124"/>
      <c r="F8" s="125">
        <v>79695</v>
      </c>
      <c r="G8" s="126"/>
      <c r="H8" s="127"/>
    </row>
    <row r="9" spans="1:8">
      <c r="A9" s="108" t="s">
        <v>510</v>
      </c>
      <c r="B9" s="113"/>
      <c r="C9" s="114"/>
      <c r="D9" s="115">
        <v>170597</v>
      </c>
      <c r="E9" s="116"/>
      <c r="F9" s="117">
        <v>175675</v>
      </c>
      <c r="G9" s="118"/>
      <c r="H9" s="119"/>
    </row>
    <row r="10" spans="1:8">
      <c r="A10" s="120"/>
      <c r="B10" s="121"/>
      <c r="C10" s="122"/>
      <c r="D10" s="123">
        <v>119860</v>
      </c>
      <c r="E10" s="124"/>
      <c r="F10" s="125">
        <v>87698</v>
      </c>
      <c r="G10" s="126"/>
      <c r="H10" s="127"/>
    </row>
    <row r="11" spans="1:8">
      <c r="A11" s="108" t="s">
        <v>511</v>
      </c>
      <c r="B11" s="113"/>
      <c r="C11" s="114"/>
      <c r="D11" s="115">
        <v>278004</v>
      </c>
      <c r="E11" s="116"/>
      <c r="F11" s="117">
        <v>162193</v>
      </c>
      <c r="G11" s="118"/>
      <c r="H11" s="119"/>
    </row>
    <row r="12" spans="1:8">
      <c r="A12" s="120"/>
      <c r="B12" s="121"/>
      <c r="C12" s="128"/>
      <c r="D12" s="123">
        <v>114631</v>
      </c>
      <c r="E12" s="124"/>
      <c r="F12" s="125">
        <v>79985</v>
      </c>
      <c r="G12" s="126"/>
      <c r="H12" s="127"/>
    </row>
    <row r="13" spans="1:8">
      <c r="A13" s="108"/>
      <c r="B13" s="113"/>
      <c r="C13" s="129"/>
      <c r="D13" s="130">
        <v>240727</v>
      </c>
      <c r="E13" s="131"/>
      <c r="F13" s="132">
        <v>161047</v>
      </c>
      <c r="G13" s="133"/>
      <c r="H13" s="119"/>
    </row>
    <row r="14" spans="1:8">
      <c r="A14" s="120"/>
      <c r="B14" s="121"/>
      <c r="C14" s="122"/>
      <c r="D14" s="123">
        <v>101338</v>
      </c>
      <c r="E14" s="124"/>
      <c r="F14" s="125">
        <v>78194</v>
      </c>
      <c r="G14" s="126"/>
      <c r="H14" s="127"/>
    </row>
    <row r="17" spans="1:11">
      <c r="A17" s="104" t="s">
        <v>39</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40</v>
      </c>
      <c r="B19" s="134">
        <f>ROUND(VALUE(SUBSTITUTE(実質収支比率等に係る経年分析!F$48,"▲","-")),2)</f>
        <v>5.35</v>
      </c>
      <c r="C19" s="134">
        <f>ROUND(VALUE(SUBSTITUTE(実質収支比率等に係る経年分析!G$48,"▲","-")),2)</f>
        <v>4.6100000000000003</v>
      </c>
      <c r="D19" s="134">
        <f>ROUND(VALUE(SUBSTITUTE(実質収支比率等に係る経年分析!H$48,"▲","-")),2)</f>
        <v>4.42</v>
      </c>
      <c r="E19" s="134">
        <f>ROUND(VALUE(SUBSTITUTE(実質収支比率等に係る経年分析!I$48,"▲","-")),2)</f>
        <v>4.41</v>
      </c>
      <c r="F19" s="134">
        <f>ROUND(VALUE(SUBSTITUTE(実質収支比率等に係る経年分析!J$48,"▲","-")),2)</f>
        <v>5.66</v>
      </c>
    </row>
    <row r="20" spans="1:11">
      <c r="A20" s="134" t="s">
        <v>41</v>
      </c>
      <c r="B20" s="134">
        <f>ROUND(VALUE(SUBSTITUTE(実質収支比率等に係る経年分析!F$47,"▲","-")),2)</f>
        <v>23.65</v>
      </c>
      <c r="C20" s="134">
        <f>ROUND(VALUE(SUBSTITUTE(実質収支比率等に係る経年分析!G$47,"▲","-")),2)</f>
        <v>30.23</v>
      </c>
      <c r="D20" s="134">
        <f>ROUND(VALUE(SUBSTITUTE(実質収支比率等に係る経年分析!H$47,"▲","-")),2)</f>
        <v>35.630000000000003</v>
      </c>
      <c r="E20" s="134">
        <f>ROUND(VALUE(SUBSTITUTE(実質収支比率等に係る経年分析!I$47,"▲","-")),2)</f>
        <v>36.19</v>
      </c>
      <c r="F20" s="134">
        <f>ROUND(VALUE(SUBSTITUTE(実質収支比率等に係る経年分析!J$47,"▲","-")),2)</f>
        <v>35.21</v>
      </c>
    </row>
    <row r="21" spans="1:11">
      <c r="A21" s="134" t="s">
        <v>42</v>
      </c>
      <c r="B21" s="134">
        <f>IF(ISNUMBER(VALUE(SUBSTITUTE(実質収支比率等に係る経年分析!F$49,"▲","-"))),ROUND(VALUE(SUBSTITUTE(実質収支比率等に係る経年分析!F$49,"▲","-")),2),NA())</f>
        <v>2.12</v>
      </c>
      <c r="C21" s="134">
        <f>IF(ISNUMBER(VALUE(SUBSTITUTE(実質収支比率等に係る経年分析!G$49,"▲","-"))),ROUND(VALUE(SUBSTITUTE(実質収支比率等に係る経年分析!G$49,"▲","-")),2),NA())</f>
        <v>6.43</v>
      </c>
      <c r="D21" s="134">
        <f>IF(ISNUMBER(VALUE(SUBSTITUTE(実質収支比率等に係る経年分析!H$49,"▲","-"))),ROUND(VALUE(SUBSTITUTE(実質収支比率等に係る経年分析!H$49,"▲","-")),2),NA())</f>
        <v>5.36</v>
      </c>
      <c r="E21" s="134">
        <f>IF(ISNUMBER(VALUE(SUBSTITUTE(実質収支比率等に係る経年分析!I$49,"▲","-"))),ROUND(VALUE(SUBSTITUTE(実質収支比率等に係る経年分析!I$49,"▲","-")),2),NA())</f>
        <v>-0.24</v>
      </c>
      <c r="F21" s="134">
        <f>IF(ISNUMBER(VALUE(SUBSTITUTE(実質収支比率等に係る経年分析!J$49,"▲","-"))),ROUND(VALUE(SUBSTITUTE(実質収支比率等に係る経年分析!J$49,"▲","-")),2),NA())</f>
        <v>1.49</v>
      </c>
    </row>
    <row r="24" spans="1:11">
      <c r="A24" s="104" t="s">
        <v>43</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44</v>
      </c>
      <c r="C26" s="135" t="s">
        <v>45</v>
      </c>
      <c r="D26" s="135" t="s">
        <v>44</v>
      </c>
      <c r="E26" s="135" t="s">
        <v>45</v>
      </c>
      <c r="F26" s="135" t="s">
        <v>44</v>
      </c>
      <c r="G26" s="135" t="s">
        <v>45</v>
      </c>
      <c r="H26" s="135" t="s">
        <v>44</v>
      </c>
      <c r="I26" s="135" t="s">
        <v>45</v>
      </c>
      <c r="J26" s="135" t="s">
        <v>44</v>
      </c>
      <c r="K26" s="135" t="s">
        <v>45</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公共下水道事業特別会計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0.05</v>
      </c>
    </row>
    <row r="31" spans="1:11">
      <c r="A31" s="135" t="str">
        <f>IF(連結実質赤字比率に係る赤字・黒字の構成分析!C$39="",NA(),連結実質赤字比率に係る赤字・黒字の構成分析!C$39)</f>
        <v>介護保険事業特別会計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0.39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0.21</v>
      </c>
    </row>
    <row r="32" spans="1:11">
      <c r="A32" s="135" t="str">
        <f>IF(連結実質赤字比率に係る赤字・黒字の構成分析!C$38="",NA(),連結実質赤字比率に係る赤字・黒字の構成分析!C$38)</f>
        <v>国民健康保険事業特別会計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0.5</v>
      </c>
    </row>
    <row r="33" spans="1:16">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5.35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4.5999999999999996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4.41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4.4000000000000004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5.66</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6.75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6.79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6.22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6.52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6.16</v>
      </c>
    </row>
    <row r="35" spans="1:16">
      <c r="A35" s="135" t="str">
        <f>IF(連結実質赤字比率に係る赤字・黒字の構成分析!C$35="",NA(),連結実質赤字比率に係る赤字・黒字の構成分析!C$35)</f>
        <v>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5.58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6.57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6.55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6.69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6.62</v>
      </c>
    </row>
    <row r="36" spans="1:16">
      <c r="A36" s="135" t="str">
        <f>IF(連結実質赤字比率に係る赤字・黒字の構成分析!C$34="",NA(),連結実質赤字比率に係る赤字・黒字の構成分析!C$34)</f>
        <v>ブドウ・ブドウ酒事業会計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45.78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46.12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46.7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46.02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46.71</v>
      </c>
    </row>
    <row r="39" spans="1:16">
      <c r="A39" s="104" t="s">
        <v>46</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47</v>
      </c>
      <c r="C41" s="136"/>
      <c r="D41" s="136" t="s">
        <v>48</v>
      </c>
      <c r="E41" s="136" t="s">
        <v>47</v>
      </c>
      <c r="F41" s="136"/>
      <c r="G41" s="136" t="s">
        <v>48</v>
      </c>
      <c r="H41" s="136" t="s">
        <v>47</v>
      </c>
      <c r="I41" s="136"/>
      <c r="J41" s="136" t="s">
        <v>48</v>
      </c>
      <c r="K41" s="136" t="s">
        <v>47</v>
      </c>
      <c r="L41" s="136"/>
      <c r="M41" s="136" t="s">
        <v>48</v>
      </c>
      <c r="N41" s="136" t="s">
        <v>47</v>
      </c>
      <c r="O41" s="136"/>
      <c r="P41" s="136" t="s">
        <v>48</v>
      </c>
    </row>
    <row r="42" spans="1:16">
      <c r="A42" s="136" t="s">
        <v>49</v>
      </c>
      <c r="B42" s="136"/>
      <c r="C42" s="136"/>
      <c r="D42" s="136">
        <f>'実質公債費比率（分子）の構造'!K$52</f>
        <v>602</v>
      </c>
      <c r="E42" s="136"/>
      <c r="F42" s="136"/>
      <c r="G42" s="136">
        <f>'実質公債費比率（分子）の構造'!L$52</f>
        <v>593</v>
      </c>
      <c r="H42" s="136"/>
      <c r="I42" s="136"/>
      <c r="J42" s="136">
        <f>'実質公債費比率（分子）の構造'!M$52</f>
        <v>573</v>
      </c>
      <c r="K42" s="136"/>
      <c r="L42" s="136"/>
      <c r="M42" s="136">
        <f>'実質公債費比率（分子）の構造'!N$52</f>
        <v>582</v>
      </c>
      <c r="N42" s="136"/>
      <c r="O42" s="136"/>
      <c r="P42" s="136">
        <f>'実質公債費比率（分子）の構造'!O$52</f>
        <v>668</v>
      </c>
    </row>
    <row r="43" spans="1:16">
      <c r="A43" s="136" t="s">
        <v>50</v>
      </c>
      <c r="B43" s="136">
        <f>'実質公債費比率（分子）の構造'!K$51</f>
        <v>1</v>
      </c>
      <c r="C43" s="136"/>
      <c r="D43" s="136"/>
      <c r="E43" s="136">
        <f>'実質公債費比率（分子）の構造'!L$51</f>
        <v>2</v>
      </c>
      <c r="F43" s="136"/>
      <c r="G43" s="136"/>
      <c r="H43" s="136">
        <f>'実質公債費比率（分子）の構造'!M$51</f>
        <v>1</v>
      </c>
      <c r="I43" s="136"/>
      <c r="J43" s="136"/>
      <c r="K43" s="136">
        <f>'実質公債費比率（分子）の構造'!N$51</f>
        <v>1</v>
      </c>
      <c r="L43" s="136"/>
      <c r="M43" s="136"/>
      <c r="N43" s="136">
        <f>'実質公債費比率（分子）の構造'!O$51</f>
        <v>1</v>
      </c>
      <c r="O43" s="136"/>
      <c r="P43" s="136"/>
    </row>
    <row r="44" spans="1:16">
      <c r="A44" s="136" t="s">
        <v>51</v>
      </c>
      <c r="B44" s="136">
        <f>'実質公債費比率（分子）の構造'!K$50</f>
        <v>19</v>
      </c>
      <c r="C44" s="136"/>
      <c r="D44" s="136"/>
      <c r="E44" s="136">
        <f>'実質公債費比率（分子）の構造'!L$50</f>
        <v>18</v>
      </c>
      <c r="F44" s="136"/>
      <c r="G44" s="136"/>
      <c r="H44" s="136">
        <f>'実質公債費比率（分子）の構造'!M$50</f>
        <v>16</v>
      </c>
      <c r="I44" s="136"/>
      <c r="J44" s="136"/>
      <c r="K44" s="136">
        <f>'実質公債費比率（分子）の構造'!N$50</f>
        <v>13</v>
      </c>
      <c r="L44" s="136"/>
      <c r="M44" s="136"/>
      <c r="N44" s="136">
        <f>'実質公債費比率（分子）の構造'!O$50</f>
        <v>8</v>
      </c>
      <c r="O44" s="136"/>
      <c r="P44" s="136"/>
    </row>
    <row r="45" spans="1:16">
      <c r="A45" s="136" t="s">
        <v>52</v>
      </c>
      <c r="B45" s="136">
        <f>'実質公債費比率（分子）の構造'!K$49</f>
        <v>39</v>
      </c>
      <c r="C45" s="136"/>
      <c r="D45" s="136"/>
      <c r="E45" s="136">
        <f>'実質公債費比率（分子）の構造'!L$49</f>
        <v>39</v>
      </c>
      <c r="F45" s="136"/>
      <c r="G45" s="136"/>
      <c r="H45" s="136">
        <f>'実質公債費比率（分子）の構造'!M$49</f>
        <v>39</v>
      </c>
      <c r="I45" s="136"/>
      <c r="J45" s="136"/>
      <c r="K45" s="136">
        <f>'実質公債費比率（分子）の構造'!N$49</f>
        <v>38</v>
      </c>
      <c r="L45" s="136"/>
      <c r="M45" s="136"/>
      <c r="N45" s="136">
        <f>'実質公債費比率（分子）の構造'!O$49</f>
        <v>36</v>
      </c>
      <c r="O45" s="136"/>
      <c r="P45" s="136"/>
    </row>
    <row r="46" spans="1:16">
      <c r="A46" s="136" t="s">
        <v>53</v>
      </c>
      <c r="B46" s="136">
        <f>'実質公債費比率（分子）の構造'!K$48</f>
        <v>273</v>
      </c>
      <c r="C46" s="136"/>
      <c r="D46" s="136"/>
      <c r="E46" s="136">
        <f>'実質公債費比率（分子）の構造'!L$48</f>
        <v>257</v>
      </c>
      <c r="F46" s="136"/>
      <c r="G46" s="136"/>
      <c r="H46" s="136">
        <f>'実質公債費比率（分子）の構造'!M$48</f>
        <v>272</v>
      </c>
      <c r="I46" s="136"/>
      <c r="J46" s="136"/>
      <c r="K46" s="136">
        <f>'実質公債費比率（分子）の構造'!N$48</f>
        <v>281</v>
      </c>
      <c r="L46" s="136"/>
      <c r="M46" s="136"/>
      <c r="N46" s="136">
        <f>'実質公債費比率（分子）の構造'!O$48</f>
        <v>289</v>
      </c>
      <c r="O46" s="136"/>
      <c r="P46" s="136"/>
    </row>
    <row r="47" spans="1:16">
      <c r="A47" s="136" t="s">
        <v>54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55</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56</v>
      </c>
      <c r="B49" s="136">
        <f>'実質公債費比率（分子）の構造'!K$45</f>
        <v>679</v>
      </c>
      <c r="C49" s="136"/>
      <c r="D49" s="136"/>
      <c r="E49" s="136">
        <f>'実質公債費比率（分子）の構造'!L$45</f>
        <v>646</v>
      </c>
      <c r="F49" s="136"/>
      <c r="G49" s="136"/>
      <c r="H49" s="136">
        <f>'実質公債費比率（分子）の構造'!M$45</f>
        <v>594</v>
      </c>
      <c r="I49" s="136"/>
      <c r="J49" s="136"/>
      <c r="K49" s="136">
        <f>'実質公債費比率（分子）の構造'!N$45</f>
        <v>558</v>
      </c>
      <c r="L49" s="136"/>
      <c r="M49" s="136"/>
      <c r="N49" s="136">
        <f>'実質公債費比率（分子）の構造'!O$45</f>
        <v>651</v>
      </c>
      <c r="O49" s="136"/>
      <c r="P49" s="136"/>
    </row>
    <row r="50" spans="1:16">
      <c r="A50" s="136" t="s">
        <v>57</v>
      </c>
      <c r="B50" s="136" t="e">
        <f>NA()</f>
        <v>#N/A</v>
      </c>
      <c r="C50" s="136">
        <f>IF(ISNUMBER('実質公債費比率（分子）の構造'!K$53),'実質公債費比率（分子）の構造'!K$53,NA())</f>
        <v>409</v>
      </c>
      <c r="D50" s="136" t="e">
        <f>NA()</f>
        <v>#N/A</v>
      </c>
      <c r="E50" s="136" t="e">
        <f>NA()</f>
        <v>#N/A</v>
      </c>
      <c r="F50" s="136">
        <f>IF(ISNUMBER('実質公債費比率（分子）の構造'!L$53),'実質公債費比率（分子）の構造'!L$53,NA())</f>
        <v>369</v>
      </c>
      <c r="G50" s="136" t="e">
        <f>NA()</f>
        <v>#N/A</v>
      </c>
      <c r="H50" s="136" t="e">
        <f>NA()</f>
        <v>#N/A</v>
      </c>
      <c r="I50" s="136">
        <f>IF(ISNUMBER('実質公債費比率（分子）の構造'!M$53),'実質公債費比率（分子）の構造'!M$53,NA())</f>
        <v>349</v>
      </c>
      <c r="J50" s="136" t="e">
        <f>NA()</f>
        <v>#N/A</v>
      </c>
      <c r="K50" s="136" t="e">
        <f>NA()</f>
        <v>#N/A</v>
      </c>
      <c r="L50" s="136">
        <f>IF(ISNUMBER('実質公債費比率（分子）の構造'!N$53),'実質公債費比率（分子）の構造'!N$53,NA())</f>
        <v>309</v>
      </c>
      <c r="M50" s="136" t="e">
        <f>NA()</f>
        <v>#N/A</v>
      </c>
      <c r="N50" s="136" t="e">
        <f>NA()</f>
        <v>#N/A</v>
      </c>
      <c r="O50" s="136">
        <f>IF(ISNUMBER('実質公債費比率（分子）の構造'!O$53),'実質公債費比率（分子）の構造'!O$53,NA())</f>
        <v>317</v>
      </c>
      <c r="P50" s="136" t="e">
        <f>NA()</f>
        <v>#N/A</v>
      </c>
    </row>
    <row r="53" spans="1:16">
      <c r="A53" s="104" t="s">
        <v>58</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59</v>
      </c>
      <c r="C55" s="135"/>
      <c r="D55" s="135" t="s">
        <v>60</v>
      </c>
      <c r="E55" s="135" t="s">
        <v>59</v>
      </c>
      <c r="F55" s="135"/>
      <c r="G55" s="135" t="s">
        <v>60</v>
      </c>
      <c r="H55" s="135" t="s">
        <v>59</v>
      </c>
      <c r="I55" s="135"/>
      <c r="J55" s="135" t="s">
        <v>60</v>
      </c>
      <c r="K55" s="135" t="s">
        <v>59</v>
      </c>
      <c r="L55" s="135"/>
      <c r="M55" s="135" t="s">
        <v>60</v>
      </c>
      <c r="N55" s="135" t="s">
        <v>59</v>
      </c>
      <c r="O55" s="135"/>
      <c r="P55" s="135" t="s">
        <v>60</v>
      </c>
    </row>
    <row r="56" spans="1:16">
      <c r="A56" s="135" t="s">
        <v>35</v>
      </c>
      <c r="B56" s="135"/>
      <c r="C56" s="135"/>
      <c r="D56" s="135">
        <f>'将来負担比率（分子）の構造'!I$51</f>
        <v>6406</v>
      </c>
      <c r="E56" s="135"/>
      <c r="F56" s="135"/>
      <c r="G56" s="135">
        <f>'将来負担比率（分子）の構造'!J$51</f>
        <v>6558</v>
      </c>
      <c r="H56" s="135"/>
      <c r="I56" s="135"/>
      <c r="J56" s="135">
        <f>'将来負担比率（分子）の構造'!K$51</f>
        <v>6497</v>
      </c>
      <c r="K56" s="135"/>
      <c r="L56" s="135"/>
      <c r="M56" s="135">
        <f>'将来負担比率（分子）の構造'!L$51</f>
        <v>6800</v>
      </c>
      <c r="N56" s="135"/>
      <c r="O56" s="135"/>
      <c r="P56" s="135">
        <f>'将来負担比率（分子）の構造'!M$51</f>
        <v>7250</v>
      </c>
    </row>
    <row r="57" spans="1:16">
      <c r="A57" s="135" t="s">
        <v>34</v>
      </c>
      <c r="B57" s="135"/>
      <c r="C57" s="135"/>
      <c r="D57" s="135">
        <f>'将来負担比率（分子）の構造'!I$50</f>
        <v>623</v>
      </c>
      <c r="E57" s="135"/>
      <c r="F57" s="135"/>
      <c r="G57" s="135">
        <f>'将来負担比率（分子）の構造'!J$50</f>
        <v>610</v>
      </c>
      <c r="H57" s="135"/>
      <c r="I57" s="135"/>
      <c r="J57" s="135">
        <f>'将来負担比率（分子）の構造'!K$50</f>
        <v>514</v>
      </c>
      <c r="K57" s="135"/>
      <c r="L57" s="135"/>
      <c r="M57" s="135">
        <f>'将来負担比率（分子）の構造'!L$50</f>
        <v>413</v>
      </c>
      <c r="N57" s="135"/>
      <c r="O57" s="135"/>
      <c r="P57" s="135">
        <f>'将来負担比率（分子）の構造'!M$50</f>
        <v>352</v>
      </c>
    </row>
    <row r="58" spans="1:16">
      <c r="A58" s="135" t="s">
        <v>33</v>
      </c>
      <c r="B58" s="135"/>
      <c r="C58" s="135"/>
      <c r="D58" s="135">
        <f>'将来負担比率（分子）の構造'!I$49</f>
        <v>1764</v>
      </c>
      <c r="E58" s="135"/>
      <c r="F58" s="135"/>
      <c r="G58" s="135">
        <f>'将来負担比率（分子）の構造'!J$49</f>
        <v>1974</v>
      </c>
      <c r="H58" s="135"/>
      <c r="I58" s="135"/>
      <c r="J58" s="135">
        <f>'将来負担比率（分子）の構造'!K$49</f>
        <v>2199</v>
      </c>
      <c r="K58" s="135"/>
      <c r="L58" s="135"/>
      <c r="M58" s="135">
        <f>'将来負担比率（分子）の構造'!L$49</f>
        <v>2181</v>
      </c>
      <c r="N58" s="135"/>
      <c r="O58" s="135"/>
      <c r="P58" s="135">
        <f>'将来負担比率（分子）の構造'!M$49</f>
        <v>2353</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1661</v>
      </c>
      <c r="C62" s="135"/>
      <c r="D62" s="135"/>
      <c r="E62" s="135">
        <f>'将来負担比率（分子）の構造'!J$45</f>
        <v>1787</v>
      </c>
      <c r="F62" s="135"/>
      <c r="G62" s="135"/>
      <c r="H62" s="135">
        <f>'将来負担比率（分子）の構造'!K$45</f>
        <v>1739</v>
      </c>
      <c r="I62" s="135"/>
      <c r="J62" s="135"/>
      <c r="K62" s="135">
        <f>'将来負担比率（分子）の構造'!L$45</f>
        <v>1632</v>
      </c>
      <c r="L62" s="135"/>
      <c r="M62" s="135"/>
      <c r="N62" s="135">
        <f>'将来負担比率（分子）の構造'!M$45</f>
        <v>1569</v>
      </c>
      <c r="O62" s="135"/>
      <c r="P62" s="135"/>
    </row>
    <row r="63" spans="1:16">
      <c r="A63" s="135" t="s">
        <v>27</v>
      </c>
      <c r="B63" s="135">
        <f>'将来負担比率（分子）の構造'!I$44</f>
        <v>439</v>
      </c>
      <c r="C63" s="135"/>
      <c r="D63" s="135"/>
      <c r="E63" s="135">
        <f>'将来負担比率（分子）の構造'!J$44</f>
        <v>406</v>
      </c>
      <c r="F63" s="135"/>
      <c r="G63" s="135"/>
      <c r="H63" s="135">
        <f>'将来負担比率（分子）の構造'!K$44</f>
        <v>372</v>
      </c>
      <c r="I63" s="135"/>
      <c r="J63" s="135"/>
      <c r="K63" s="135">
        <f>'将来負担比率（分子）の構造'!L$44</f>
        <v>338</v>
      </c>
      <c r="L63" s="135"/>
      <c r="M63" s="135"/>
      <c r="N63" s="135">
        <f>'将来負担比率（分子）の構造'!M$44</f>
        <v>305</v>
      </c>
      <c r="O63" s="135"/>
      <c r="P63" s="135"/>
    </row>
    <row r="64" spans="1:16">
      <c r="A64" s="135" t="s">
        <v>26</v>
      </c>
      <c r="B64" s="135">
        <f>'将来負担比率（分子）の構造'!I$43</f>
        <v>4234</v>
      </c>
      <c r="C64" s="135"/>
      <c r="D64" s="135"/>
      <c r="E64" s="135">
        <f>'将来負担比率（分子）の構造'!J$43</f>
        <v>4219</v>
      </c>
      <c r="F64" s="135"/>
      <c r="G64" s="135"/>
      <c r="H64" s="135">
        <f>'将来負担比率（分子）の構造'!K$43</f>
        <v>4128</v>
      </c>
      <c r="I64" s="135"/>
      <c r="J64" s="135"/>
      <c r="K64" s="135">
        <f>'将来負担比率（分子）の構造'!L$43</f>
        <v>3834</v>
      </c>
      <c r="L64" s="135"/>
      <c r="M64" s="135"/>
      <c r="N64" s="135">
        <f>'将来負担比率（分子）の構造'!M$43</f>
        <v>3698</v>
      </c>
      <c r="O64" s="135"/>
      <c r="P64" s="135"/>
    </row>
    <row r="65" spans="1:16">
      <c r="A65" s="135" t="s">
        <v>25</v>
      </c>
      <c r="B65" s="135">
        <f>'将来負担比率（分子）の構造'!I$42</f>
        <v>60</v>
      </c>
      <c r="C65" s="135"/>
      <c r="D65" s="135"/>
      <c r="E65" s="135">
        <f>'将来負担比率（分子）の構造'!J$42</f>
        <v>42</v>
      </c>
      <c r="F65" s="135"/>
      <c r="G65" s="135"/>
      <c r="H65" s="135">
        <f>'将来負担比率（分子）の構造'!K$42</f>
        <v>25</v>
      </c>
      <c r="I65" s="135"/>
      <c r="J65" s="135"/>
      <c r="K65" s="135">
        <f>'将来負担比率（分子）の構造'!L$42</f>
        <v>12</v>
      </c>
      <c r="L65" s="135"/>
      <c r="M65" s="135"/>
      <c r="N65" s="135">
        <f>'将来負担比率（分子）の構造'!M$42</f>
        <v>5</v>
      </c>
      <c r="O65" s="135"/>
      <c r="P65" s="135"/>
    </row>
    <row r="66" spans="1:16">
      <c r="A66" s="135" t="s">
        <v>24</v>
      </c>
      <c r="B66" s="135">
        <f>'将来負担比率（分子）の構造'!I$41</f>
        <v>6376</v>
      </c>
      <c r="C66" s="135"/>
      <c r="D66" s="135"/>
      <c r="E66" s="135">
        <f>'将来負担比率（分子）の構造'!J$41</f>
        <v>6664</v>
      </c>
      <c r="F66" s="135"/>
      <c r="G66" s="135"/>
      <c r="H66" s="135">
        <f>'将来負担比率（分子）の構造'!K$41</f>
        <v>6827</v>
      </c>
      <c r="I66" s="135"/>
      <c r="J66" s="135"/>
      <c r="K66" s="135">
        <f>'将来負担比率（分子）の構造'!L$41</f>
        <v>7191</v>
      </c>
      <c r="L66" s="135"/>
      <c r="M66" s="135"/>
      <c r="N66" s="135">
        <f>'将来負担比率（分子）の構造'!M$41</f>
        <v>8145</v>
      </c>
      <c r="O66" s="135"/>
      <c r="P66" s="135"/>
    </row>
    <row r="67" spans="1:16">
      <c r="A67" s="135" t="s">
        <v>61</v>
      </c>
      <c r="B67" s="135" t="e">
        <f>NA()</f>
        <v>#N/A</v>
      </c>
      <c r="C67" s="135">
        <f>IF(ISNUMBER('将来負担比率（分子）の構造'!I$52), IF('将来負担比率（分子）の構造'!I$52 &lt; 0, 0, '将来負担比率（分子）の構造'!I$52), NA())</f>
        <v>3977</v>
      </c>
      <c r="D67" s="135" t="e">
        <f>NA()</f>
        <v>#N/A</v>
      </c>
      <c r="E67" s="135" t="e">
        <f>NA()</f>
        <v>#N/A</v>
      </c>
      <c r="F67" s="135">
        <f>IF(ISNUMBER('将来負担比率（分子）の構造'!J$52), IF('将来負担比率（分子）の構造'!J$52 &lt; 0, 0, '将来負担比率（分子）の構造'!J$52), NA())</f>
        <v>3976</v>
      </c>
      <c r="G67" s="135" t="e">
        <f>NA()</f>
        <v>#N/A</v>
      </c>
      <c r="H67" s="135" t="e">
        <f>NA()</f>
        <v>#N/A</v>
      </c>
      <c r="I67" s="135">
        <f>IF(ISNUMBER('将来負担比率（分子）の構造'!K$52), IF('将来負担比率（分子）の構造'!K$52 &lt; 0, 0, '将来負担比率（分子）の構造'!K$52), NA())</f>
        <v>3880</v>
      </c>
      <c r="J67" s="135" t="e">
        <f>NA()</f>
        <v>#N/A</v>
      </c>
      <c r="K67" s="135" t="e">
        <f>NA()</f>
        <v>#N/A</v>
      </c>
      <c r="L67" s="135">
        <f>IF(ISNUMBER('将来負担比率（分子）の構造'!L$52), IF('将来負担比率（分子）の構造'!L$52 &lt; 0, 0, '将来負担比率（分子）の構造'!L$52), NA())</f>
        <v>3613</v>
      </c>
      <c r="M67" s="135" t="e">
        <f>NA()</f>
        <v>#N/A</v>
      </c>
      <c r="N67" s="135" t="e">
        <f>NA()</f>
        <v>#N/A</v>
      </c>
      <c r="O67" s="135">
        <f>IF(ISNUMBER('将来負担比率（分子）の構造'!M$52), IF('将来負担比率（分子）の構造'!M$52 &lt; 0, 0, '将来負担比率（分子）の構造'!M$52), NA())</f>
        <v>3768</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205</v>
      </c>
      <c r="C5" s="706"/>
      <c r="D5" s="706"/>
      <c r="E5" s="706"/>
      <c r="F5" s="706"/>
      <c r="G5" s="706"/>
      <c r="H5" s="706"/>
      <c r="I5" s="706"/>
      <c r="J5" s="706"/>
      <c r="K5" s="706"/>
      <c r="L5" s="706"/>
      <c r="M5" s="706"/>
      <c r="N5" s="706"/>
      <c r="O5" s="706"/>
      <c r="P5" s="706"/>
      <c r="Q5" s="707"/>
      <c r="R5" s="668">
        <v>688407</v>
      </c>
      <c r="S5" s="669"/>
      <c r="T5" s="669"/>
      <c r="U5" s="669"/>
      <c r="V5" s="669"/>
      <c r="W5" s="669"/>
      <c r="X5" s="669"/>
      <c r="Y5" s="716"/>
      <c r="Z5" s="729">
        <v>9.1999999999999993</v>
      </c>
      <c r="AA5" s="729"/>
      <c r="AB5" s="729"/>
      <c r="AC5" s="729"/>
      <c r="AD5" s="730">
        <v>688380</v>
      </c>
      <c r="AE5" s="730"/>
      <c r="AF5" s="730"/>
      <c r="AG5" s="730"/>
      <c r="AH5" s="730"/>
      <c r="AI5" s="730"/>
      <c r="AJ5" s="730"/>
      <c r="AK5" s="730"/>
      <c r="AL5" s="717">
        <v>18.3</v>
      </c>
      <c r="AM5" s="686"/>
      <c r="AN5" s="686"/>
      <c r="AO5" s="718"/>
      <c r="AP5" s="705" t="s">
        <v>206</v>
      </c>
      <c r="AQ5" s="706"/>
      <c r="AR5" s="706"/>
      <c r="AS5" s="706"/>
      <c r="AT5" s="706"/>
      <c r="AU5" s="706"/>
      <c r="AV5" s="706"/>
      <c r="AW5" s="706"/>
      <c r="AX5" s="706"/>
      <c r="AY5" s="706"/>
      <c r="AZ5" s="706"/>
      <c r="BA5" s="706"/>
      <c r="BB5" s="706"/>
      <c r="BC5" s="706"/>
      <c r="BD5" s="706"/>
      <c r="BE5" s="706"/>
      <c r="BF5" s="707"/>
      <c r="BG5" s="618">
        <v>688380</v>
      </c>
      <c r="BH5" s="619"/>
      <c r="BI5" s="619"/>
      <c r="BJ5" s="619"/>
      <c r="BK5" s="619"/>
      <c r="BL5" s="619"/>
      <c r="BM5" s="619"/>
      <c r="BN5" s="620"/>
      <c r="BO5" s="671">
        <v>100</v>
      </c>
      <c r="BP5" s="671"/>
      <c r="BQ5" s="671"/>
      <c r="BR5" s="671"/>
      <c r="BS5" s="672">
        <v>5971</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207</v>
      </c>
      <c r="CS5" s="724"/>
      <c r="CT5" s="724"/>
      <c r="CU5" s="724"/>
      <c r="CV5" s="724"/>
      <c r="CW5" s="724"/>
      <c r="CX5" s="724"/>
      <c r="CY5" s="725"/>
      <c r="CZ5" s="723" t="s">
        <v>199</v>
      </c>
      <c r="DA5" s="724"/>
      <c r="DB5" s="724"/>
      <c r="DC5" s="725"/>
      <c r="DD5" s="723" t="s">
        <v>208</v>
      </c>
      <c r="DE5" s="724"/>
      <c r="DF5" s="724"/>
      <c r="DG5" s="724"/>
      <c r="DH5" s="724"/>
      <c r="DI5" s="724"/>
      <c r="DJ5" s="724"/>
      <c r="DK5" s="724"/>
      <c r="DL5" s="724"/>
      <c r="DM5" s="724"/>
      <c r="DN5" s="724"/>
      <c r="DO5" s="724"/>
      <c r="DP5" s="725"/>
      <c r="DQ5" s="723" t="s">
        <v>209</v>
      </c>
      <c r="DR5" s="724"/>
      <c r="DS5" s="724"/>
      <c r="DT5" s="724"/>
      <c r="DU5" s="724"/>
      <c r="DV5" s="724"/>
      <c r="DW5" s="724"/>
      <c r="DX5" s="724"/>
      <c r="DY5" s="724"/>
      <c r="DZ5" s="724"/>
      <c r="EA5" s="724"/>
      <c r="EB5" s="724"/>
      <c r="EC5" s="725"/>
    </row>
    <row r="6" spans="2:143" ht="11.25" customHeight="1">
      <c r="B6" s="615" t="s">
        <v>210</v>
      </c>
      <c r="C6" s="616"/>
      <c r="D6" s="616"/>
      <c r="E6" s="616"/>
      <c r="F6" s="616"/>
      <c r="G6" s="616"/>
      <c r="H6" s="616"/>
      <c r="I6" s="616"/>
      <c r="J6" s="616"/>
      <c r="K6" s="616"/>
      <c r="L6" s="616"/>
      <c r="M6" s="616"/>
      <c r="N6" s="616"/>
      <c r="O6" s="616"/>
      <c r="P6" s="616"/>
      <c r="Q6" s="617"/>
      <c r="R6" s="618">
        <v>123664</v>
      </c>
      <c r="S6" s="619"/>
      <c r="T6" s="619"/>
      <c r="U6" s="619"/>
      <c r="V6" s="619"/>
      <c r="W6" s="619"/>
      <c r="X6" s="619"/>
      <c r="Y6" s="620"/>
      <c r="Z6" s="671">
        <v>1.7</v>
      </c>
      <c r="AA6" s="671"/>
      <c r="AB6" s="671"/>
      <c r="AC6" s="671"/>
      <c r="AD6" s="672">
        <v>123664</v>
      </c>
      <c r="AE6" s="672"/>
      <c r="AF6" s="672"/>
      <c r="AG6" s="672"/>
      <c r="AH6" s="672"/>
      <c r="AI6" s="672"/>
      <c r="AJ6" s="672"/>
      <c r="AK6" s="672"/>
      <c r="AL6" s="641">
        <v>3.3</v>
      </c>
      <c r="AM6" s="673"/>
      <c r="AN6" s="673"/>
      <c r="AO6" s="674"/>
      <c r="AP6" s="615" t="s">
        <v>211</v>
      </c>
      <c r="AQ6" s="616"/>
      <c r="AR6" s="616"/>
      <c r="AS6" s="616"/>
      <c r="AT6" s="616"/>
      <c r="AU6" s="616"/>
      <c r="AV6" s="616"/>
      <c r="AW6" s="616"/>
      <c r="AX6" s="616"/>
      <c r="AY6" s="616"/>
      <c r="AZ6" s="616"/>
      <c r="BA6" s="616"/>
      <c r="BB6" s="616"/>
      <c r="BC6" s="616"/>
      <c r="BD6" s="616"/>
      <c r="BE6" s="616"/>
      <c r="BF6" s="617"/>
      <c r="BG6" s="618">
        <v>688380</v>
      </c>
      <c r="BH6" s="619"/>
      <c r="BI6" s="619"/>
      <c r="BJ6" s="619"/>
      <c r="BK6" s="619"/>
      <c r="BL6" s="619"/>
      <c r="BM6" s="619"/>
      <c r="BN6" s="620"/>
      <c r="BO6" s="671">
        <v>100</v>
      </c>
      <c r="BP6" s="671"/>
      <c r="BQ6" s="671"/>
      <c r="BR6" s="671"/>
      <c r="BS6" s="672">
        <v>5971</v>
      </c>
      <c r="BT6" s="672"/>
      <c r="BU6" s="672"/>
      <c r="BV6" s="672"/>
      <c r="BW6" s="672"/>
      <c r="BX6" s="672"/>
      <c r="BY6" s="672"/>
      <c r="BZ6" s="672"/>
      <c r="CA6" s="672"/>
      <c r="CB6" s="708"/>
      <c r="CD6" s="675" t="s">
        <v>212</v>
      </c>
      <c r="CE6" s="676"/>
      <c r="CF6" s="676"/>
      <c r="CG6" s="676"/>
      <c r="CH6" s="676"/>
      <c r="CI6" s="676"/>
      <c r="CJ6" s="676"/>
      <c r="CK6" s="676"/>
      <c r="CL6" s="676"/>
      <c r="CM6" s="676"/>
      <c r="CN6" s="676"/>
      <c r="CO6" s="676"/>
      <c r="CP6" s="676"/>
      <c r="CQ6" s="677"/>
      <c r="CR6" s="618">
        <v>81801</v>
      </c>
      <c r="CS6" s="619"/>
      <c r="CT6" s="619"/>
      <c r="CU6" s="619"/>
      <c r="CV6" s="619"/>
      <c r="CW6" s="619"/>
      <c r="CX6" s="619"/>
      <c r="CY6" s="620"/>
      <c r="CZ6" s="671">
        <v>1.1000000000000001</v>
      </c>
      <c r="DA6" s="671"/>
      <c r="DB6" s="671"/>
      <c r="DC6" s="671"/>
      <c r="DD6" s="624" t="s">
        <v>213</v>
      </c>
      <c r="DE6" s="619"/>
      <c r="DF6" s="619"/>
      <c r="DG6" s="619"/>
      <c r="DH6" s="619"/>
      <c r="DI6" s="619"/>
      <c r="DJ6" s="619"/>
      <c r="DK6" s="619"/>
      <c r="DL6" s="619"/>
      <c r="DM6" s="619"/>
      <c r="DN6" s="619"/>
      <c r="DO6" s="619"/>
      <c r="DP6" s="620"/>
      <c r="DQ6" s="624">
        <v>81801</v>
      </c>
      <c r="DR6" s="619"/>
      <c r="DS6" s="619"/>
      <c r="DT6" s="619"/>
      <c r="DU6" s="619"/>
      <c r="DV6" s="619"/>
      <c r="DW6" s="619"/>
      <c r="DX6" s="619"/>
      <c r="DY6" s="619"/>
      <c r="DZ6" s="619"/>
      <c r="EA6" s="619"/>
      <c r="EB6" s="619"/>
      <c r="EC6" s="654"/>
    </row>
    <row r="7" spans="2:143" ht="11.25" customHeight="1">
      <c r="B7" s="615" t="s">
        <v>214</v>
      </c>
      <c r="C7" s="616"/>
      <c r="D7" s="616"/>
      <c r="E7" s="616"/>
      <c r="F7" s="616"/>
      <c r="G7" s="616"/>
      <c r="H7" s="616"/>
      <c r="I7" s="616"/>
      <c r="J7" s="616"/>
      <c r="K7" s="616"/>
      <c r="L7" s="616"/>
      <c r="M7" s="616"/>
      <c r="N7" s="616"/>
      <c r="O7" s="616"/>
      <c r="P7" s="616"/>
      <c r="Q7" s="617"/>
      <c r="R7" s="618">
        <v>1181</v>
      </c>
      <c r="S7" s="619"/>
      <c r="T7" s="619"/>
      <c r="U7" s="619"/>
      <c r="V7" s="619"/>
      <c r="W7" s="619"/>
      <c r="X7" s="619"/>
      <c r="Y7" s="620"/>
      <c r="Z7" s="671">
        <v>0</v>
      </c>
      <c r="AA7" s="671"/>
      <c r="AB7" s="671"/>
      <c r="AC7" s="671"/>
      <c r="AD7" s="672">
        <v>1181</v>
      </c>
      <c r="AE7" s="672"/>
      <c r="AF7" s="672"/>
      <c r="AG7" s="672"/>
      <c r="AH7" s="672"/>
      <c r="AI7" s="672"/>
      <c r="AJ7" s="672"/>
      <c r="AK7" s="672"/>
      <c r="AL7" s="641">
        <v>0</v>
      </c>
      <c r="AM7" s="673"/>
      <c r="AN7" s="673"/>
      <c r="AO7" s="674"/>
      <c r="AP7" s="615" t="s">
        <v>215</v>
      </c>
      <c r="AQ7" s="616"/>
      <c r="AR7" s="616"/>
      <c r="AS7" s="616"/>
      <c r="AT7" s="616"/>
      <c r="AU7" s="616"/>
      <c r="AV7" s="616"/>
      <c r="AW7" s="616"/>
      <c r="AX7" s="616"/>
      <c r="AY7" s="616"/>
      <c r="AZ7" s="616"/>
      <c r="BA7" s="616"/>
      <c r="BB7" s="616"/>
      <c r="BC7" s="616"/>
      <c r="BD7" s="616"/>
      <c r="BE7" s="616"/>
      <c r="BF7" s="617"/>
      <c r="BG7" s="618">
        <v>318339</v>
      </c>
      <c r="BH7" s="619"/>
      <c r="BI7" s="619"/>
      <c r="BJ7" s="619"/>
      <c r="BK7" s="619"/>
      <c r="BL7" s="619"/>
      <c r="BM7" s="619"/>
      <c r="BN7" s="620"/>
      <c r="BO7" s="671">
        <v>46.2</v>
      </c>
      <c r="BP7" s="671"/>
      <c r="BQ7" s="671"/>
      <c r="BR7" s="671"/>
      <c r="BS7" s="672">
        <v>5971</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1502287</v>
      </c>
      <c r="CS7" s="619"/>
      <c r="CT7" s="619"/>
      <c r="CU7" s="619"/>
      <c r="CV7" s="619"/>
      <c r="CW7" s="619"/>
      <c r="CX7" s="619"/>
      <c r="CY7" s="620"/>
      <c r="CZ7" s="671">
        <v>20.8</v>
      </c>
      <c r="DA7" s="671"/>
      <c r="DB7" s="671"/>
      <c r="DC7" s="671"/>
      <c r="DD7" s="624">
        <v>362405</v>
      </c>
      <c r="DE7" s="619"/>
      <c r="DF7" s="619"/>
      <c r="DG7" s="619"/>
      <c r="DH7" s="619"/>
      <c r="DI7" s="619"/>
      <c r="DJ7" s="619"/>
      <c r="DK7" s="619"/>
      <c r="DL7" s="619"/>
      <c r="DM7" s="619"/>
      <c r="DN7" s="619"/>
      <c r="DO7" s="619"/>
      <c r="DP7" s="620"/>
      <c r="DQ7" s="624">
        <v>825490</v>
      </c>
      <c r="DR7" s="619"/>
      <c r="DS7" s="619"/>
      <c r="DT7" s="619"/>
      <c r="DU7" s="619"/>
      <c r="DV7" s="619"/>
      <c r="DW7" s="619"/>
      <c r="DX7" s="619"/>
      <c r="DY7" s="619"/>
      <c r="DZ7" s="619"/>
      <c r="EA7" s="619"/>
      <c r="EB7" s="619"/>
      <c r="EC7" s="654"/>
    </row>
    <row r="8" spans="2:143" ht="11.25" customHeight="1">
      <c r="B8" s="615" t="s">
        <v>217</v>
      </c>
      <c r="C8" s="616"/>
      <c r="D8" s="616"/>
      <c r="E8" s="616"/>
      <c r="F8" s="616"/>
      <c r="G8" s="616"/>
      <c r="H8" s="616"/>
      <c r="I8" s="616"/>
      <c r="J8" s="616"/>
      <c r="K8" s="616"/>
      <c r="L8" s="616"/>
      <c r="M8" s="616"/>
      <c r="N8" s="616"/>
      <c r="O8" s="616"/>
      <c r="P8" s="616"/>
      <c r="Q8" s="617"/>
      <c r="R8" s="618">
        <v>2340</v>
      </c>
      <c r="S8" s="619"/>
      <c r="T8" s="619"/>
      <c r="U8" s="619"/>
      <c r="V8" s="619"/>
      <c r="W8" s="619"/>
      <c r="X8" s="619"/>
      <c r="Y8" s="620"/>
      <c r="Z8" s="671">
        <v>0</v>
      </c>
      <c r="AA8" s="671"/>
      <c r="AB8" s="671"/>
      <c r="AC8" s="671"/>
      <c r="AD8" s="672">
        <v>2340</v>
      </c>
      <c r="AE8" s="672"/>
      <c r="AF8" s="672"/>
      <c r="AG8" s="672"/>
      <c r="AH8" s="672"/>
      <c r="AI8" s="672"/>
      <c r="AJ8" s="672"/>
      <c r="AK8" s="672"/>
      <c r="AL8" s="641">
        <v>0.1</v>
      </c>
      <c r="AM8" s="673"/>
      <c r="AN8" s="673"/>
      <c r="AO8" s="674"/>
      <c r="AP8" s="615" t="s">
        <v>218</v>
      </c>
      <c r="AQ8" s="616"/>
      <c r="AR8" s="616"/>
      <c r="AS8" s="616"/>
      <c r="AT8" s="616"/>
      <c r="AU8" s="616"/>
      <c r="AV8" s="616"/>
      <c r="AW8" s="616"/>
      <c r="AX8" s="616"/>
      <c r="AY8" s="616"/>
      <c r="AZ8" s="616"/>
      <c r="BA8" s="616"/>
      <c r="BB8" s="616"/>
      <c r="BC8" s="616"/>
      <c r="BD8" s="616"/>
      <c r="BE8" s="616"/>
      <c r="BF8" s="617"/>
      <c r="BG8" s="618">
        <v>11673</v>
      </c>
      <c r="BH8" s="619"/>
      <c r="BI8" s="619"/>
      <c r="BJ8" s="619"/>
      <c r="BK8" s="619"/>
      <c r="BL8" s="619"/>
      <c r="BM8" s="619"/>
      <c r="BN8" s="620"/>
      <c r="BO8" s="671">
        <v>1.7</v>
      </c>
      <c r="BP8" s="671"/>
      <c r="BQ8" s="671"/>
      <c r="BR8" s="671"/>
      <c r="BS8" s="624" t="s">
        <v>110</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1056648</v>
      </c>
      <c r="CS8" s="619"/>
      <c r="CT8" s="619"/>
      <c r="CU8" s="619"/>
      <c r="CV8" s="619"/>
      <c r="CW8" s="619"/>
      <c r="CX8" s="619"/>
      <c r="CY8" s="620"/>
      <c r="CZ8" s="671">
        <v>14.6</v>
      </c>
      <c r="DA8" s="671"/>
      <c r="DB8" s="671"/>
      <c r="DC8" s="671"/>
      <c r="DD8" s="624">
        <v>2679</v>
      </c>
      <c r="DE8" s="619"/>
      <c r="DF8" s="619"/>
      <c r="DG8" s="619"/>
      <c r="DH8" s="619"/>
      <c r="DI8" s="619"/>
      <c r="DJ8" s="619"/>
      <c r="DK8" s="619"/>
      <c r="DL8" s="619"/>
      <c r="DM8" s="619"/>
      <c r="DN8" s="619"/>
      <c r="DO8" s="619"/>
      <c r="DP8" s="620"/>
      <c r="DQ8" s="624">
        <v>647078</v>
      </c>
      <c r="DR8" s="619"/>
      <c r="DS8" s="619"/>
      <c r="DT8" s="619"/>
      <c r="DU8" s="619"/>
      <c r="DV8" s="619"/>
      <c r="DW8" s="619"/>
      <c r="DX8" s="619"/>
      <c r="DY8" s="619"/>
      <c r="DZ8" s="619"/>
      <c r="EA8" s="619"/>
      <c r="EB8" s="619"/>
      <c r="EC8" s="654"/>
    </row>
    <row r="9" spans="2:143" ht="11.25" customHeight="1">
      <c r="B9" s="615" t="s">
        <v>220</v>
      </c>
      <c r="C9" s="616"/>
      <c r="D9" s="616"/>
      <c r="E9" s="616"/>
      <c r="F9" s="616"/>
      <c r="G9" s="616"/>
      <c r="H9" s="616"/>
      <c r="I9" s="616"/>
      <c r="J9" s="616"/>
      <c r="K9" s="616"/>
      <c r="L9" s="616"/>
      <c r="M9" s="616"/>
      <c r="N9" s="616"/>
      <c r="O9" s="616"/>
      <c r="P9" s="616"/>
      <c r="Q9" s="617"/>
      <c r="R9" s="618">
        <v>1941</v>
      </c>
      <c r="S9" s="619"/>
      <c r="T9" s="619"/>
      <c r="U9" s="619"/>
      <c r="V9" s="619"/>
      <c r="W9" s="619"/>
      <c r="X9" s="619"/>
      <c r="Y9" s="620"/>
      <c r="Z9" s="671">
        <v>0</v>
      </c>
      <c r="AA9" s="671"/>
      <c r="AB9" s="671"/>
      <c r="AC9" s="671"/>
      <c r="AD9" s="672">
        <v>1941</v>
      </c>
      <c r="AE9" s="672"/>
      <c r="AF9" s="672"/>
      <c r="AG9" s="672"/>
      <c r="AH9" s="672"/>
      <c r="AI9" s="672"/>
      <c r="AJ9" s="672"/>
      <c r="AK9" s="672"/>
      <c r="AL9" s="641">
        <v>0.1</v>
      </c>
      <c r="AM9" s="673"/>
      <c r="AN9" s="673"/>
      <c r="AO9" s="674"/>
      <c r="AP9" s="615" t="s">
        <v>221</v>
      </c>
      <c r="AQ9" s="616"/>
      <c r="AR9" s="616"/>
      <c r="AS9" s="616"/>
      <c r="AT9" s="616"/>
      <c r="AU9" s="616"/>
      <c r="AV9" s="616"/>
      <c r="AW9" s="616"/>
      <c r="AX9" s="616"/>
      <c r="AY9" s="616"/>
      <c r="AZ9" s="616"/>
      <c r="BA9" s="616"/>
      <c r="BB9" s="616"/>
      <c r="BC9" s="616"/>
      <c r="BD9" s="616"/>
      <c r="BE9" s="616"/>
      <c r="BF9" s="617"/>
      <c r="BG9" s="618">
        <v>268522</v>
      </c>
      <c r="BH9" s="619"/>
      <c r="BI9" s="619"/>
      <c r="BJ9" s="619"/>
      <c r="BK9" s="619"/>
      <c r="BL9" s="619"/>
      <c r="BM9" s="619"/>
      <c r="BN9" s="620"/>
      <c r="BO9" s="671">
        <v>39</v>
      </c>
      <c r="BP9" s="671"/>
      <c r="BQ9" s="671"/>
      <c r="BR9" s="671"/>
      <c r="BS9" s="624" t="s">
        <v>110</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730145</v>
      </c>
      <c r="CS9" s="619"/>
      <c r="CT9" s="619"/>
      <c r="CU9" s="619"/>
      <c r="CV9" s="619"/>
      <c r="CW9" s="619"/>
      <c r="CX9" s="619"/>
      <c r="CY9" s="620"/>
      <c r="CZ9" s="671">
        <v>10.1</v>
      </c>
      <c r="DA9" s="671"/>
      <c r="DB9" s="671"/>
      <c r="DC9" s="671"/>
      <c r="DD9" s="624">
        <v>3126</v>
      </c>
      <c r="DE9" s="619"/>
      <c r="DF9" s="619"/>
      <c r="DG9" s="619"/>
      <c r="DH9" s="619"/>
      <c r="DI9" s="619"/>
      <c r="DJ9" s="619"/>
      <c r="DK9" s="619"/>
      <c r="DL9" s="619"/>
      <c r="DM9" s="619"/>
      <c r="DN9" s="619"/>
      <c r="DO9" s="619"/>
      <c r="DP9" s="620"/>
      <c r="DQ9" s="624">
        <v>705913</v>
      </c>
      <c r="DR9" s="619"/>
      <c r="DS9" s="619"/>
      <c r="DT9" s="619"/>
      <c r="DU9" s="619"/>
      <c r="DV9" s="619"/>
      <c r="DW9" s="619"/>
      <c r="DX9" s="619"/>
      <c r="DY9" s="619"/>
      <c r="DZ9" s="619"/>
      <c r="EA9" s="619"/>
      <c r="EB9" s="619"/>
      <c r="EC9" s="654"/>
    </row>
    <row r="10" spans="2:143" ht="11.25" customHeight="1">
      <c r="B10" s="615" t="s">
        <v>223</v>
      </c>
      <c r="C10" s="616"/>
      <c r="D10" s="616"/>
      <c r="E10" s="616"/>
      <c r="F10" s="616"/>
      <c r="G10" s="616"/>
      <c r="H10" s="616"/>
      <c r="I10" s="616"/>
      <c r="J10" s="616"/>
      <c r="K10" s="616"/>
      <c r="L10" s="616"/>
      <c r="M10" s="616"/>
      <c r="N10" s="616"/>
      <c r="O10" s="616"/>
      <c r="P10" s="616"/>
      <c r="Q10" s="617"/>
      <c r="R10" s="618">
        <v>142445</v>
      </c>
      <c r="S10" s="619"/>
      <c r="T10" s="619"/>
      <c r="U10" s="619"/>
      <c r="V10" s="619"/>
      <c r="W10" s="619"/>
      <c r="X10" s="619"/>
      <c r="Y10" s="620"/>
      <c r="Z10" s="671">
        <v>1.9</v>
      </c>
      <c r="AA10" s="671"/>
      <c r="AB10" s="671"/>
      <c r="AC10" s="671"/>
      <c r="AD10" s="672">
        <v>142445</v>
      </c>
      <c r="AE10" s="672"/>
      <c r="AF10" s="672"/>
      <c r="AG10" s="672"/>
      <c r="AH10" s="672"/>
      <c r="AI10" s="672"/>
      <c r="AJ10" s="672"/>
      <c r="AK10" s="672"/>
      <c r="AL10" s="641">
        <v>3.8</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19574</v>
      </c>
      <c r="BH10" s="619"/>
      <c r="BI10" s="619"/>
      <c r="BJ10" s="619"/>
      <c r="BK10" s="619"/>
      <c r="BL10" s="619"/>
      <c r="BM10" s="619"/>
      <c r="BN10" s="620"/>
      <c r="BO10" s="671">
        <v>2.8</v>
      </c>
      <c r="BP10" s="671"/>
      <c r="BQ10" s="671"/>
      <c r="BR10" s="671"/>
      <c r="BS10" s="624">
        <v>3180</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t="s">
        <v>110</v>
      </c>
      <c r="CS10" s="619"/>
      <c r="CT10" s="619"/>
      <c r="CU10" s="619"/>
      <c r="CV10" s="619"/>
      <c r="CW10" s="619"/>
      <c r="CX10" s="619"/>
      <c r="CY10" s="620"/>
      <c r="CZ10" s="671" t="s">
        <v>110</v>
      </c>
      <c r="DA10" s="671"/>
      <c r="DB10" s="671"/>
      <c r="DC10" s="671"/>
      <c r="DD10" s="624" t="s">
        <v>110</v>
      </c>
      <c r="DE10" s="619"/>
      <c r="DF10" s="619"/>
      <c r="DG10" s="619"/>
      <c r="DH10" s="619"/>
      <c r="DI10" s="619"/>
      <c r="DJ10" s="619"/>
      <c r="DK10" s="619"/>
      <c r="DL10" s="619"/>
      <c r="DM10" s="619"/>
      <c r="DN10" s="619"/>
      <c r="DO10" s="619"/>
      <c r="DP10" s="620"/>
      <c r="DQ10" s="624" t="s">
        <v>110</v>
      </c>
      <c r="DR10" s="619"/>
      <c r="DS10" s="619"/>
      <c r="DT10" s="619"/>
      <c r="DU10" s="619"/>
      <c r="DV10" s="619"/>
      <c r="DW10" s="619"/>
      <c r="DX10" s="619"/>
      <c r="DY10" s="619"/>
      <c r="DZ10" s="619"/>
      <c r="EA10" s="619"/>
      <c r="EB10" s="619"/>
      <c r="EC10" s="654"/>
    </row>
    <row r="11" spans="2:143" ht="11.25" customHeight="1">
      <c r="B11" s="615" t="s">
        <v>226</v>
      </c>
      <c r="C11" s="616"/>
      <c r="D11" s="616"/>
      <c r="E11" s="616"/>
      <c r="F11" s="616"/>
      <c r="G11" s="616"/>
      <c r="H11" s="616"/>
      <c r="I11" s="616"/>
      <c r="J11" s="616"/>
      <c r="K11" s="616"/>
      <c r="L11" s="616"/>
      <c r="M11" s="616"/>
      <c r="N11" s="616"/>
      <c r="O11" s="616"/>
      <c r="P11" s="616"/>
      <c r="Q11" s="617"/>
      <c r="R11" s="618" t="s">
        <v>110</v>
      </c>
      <c r="S11" s="619"/>
      <c r="T11" s="619"/>
      <c r="U11" s="619"/>
      <c r="V11" s="619"/>
      <c r="W11" s="619"/>
      <c r="X11" s="619"/>
      <c r="Y11" s="620"/>
      <c r="Z11" s="671" t="s">
        <v>110</v>
      </c>
      <c r="AA11" s="671"/>
      <c r="AB11" s="671"/>
      <c r="AC11" s="671"/>
      <c r="AD11" s="672" t="s">
        <v>110</v>
      </c>
      <c r="AE11" s="672"/>
      <c r="AF11" s="672"/>
      <c r="AG11" s="672"/>
      <c r="AH11" s="672"/>
      <c r="AI11" s="672"/>
      <c r="AJ11" s="672"/>
      <c r="AK11" s="672"/>
      <c r="AL11" s="641" t="s">
        <v>110</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18570</v>
      </c>
      <c r="BH11" s="619"/>
      <c r="BI11" s="619"/>
      <c r="BJ11" s="619"/>
      <c r="BK11" s="619"/>
      <c r="BL11" s="619"/>
      <c r="BM11" s="619"/>
      <c r="BN11" s="620"/>
      <c r="BO11" s="671">
        <v>2.7</v>
      </c>
      <c r="BP11" s="671"/>
      <c r="BQ11" s="671"/>
      <c r="BR11" s="671"/>
      <c r="BS11" s="624">
        <v>2791</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529958</v>
      </c>
      <c r="CS11" s="619"/>
      <c r="CT11" s="619"/>
      <c r="CU11" s="619"/>
      <c r="CV11" s="619"/>
      <c r="CW11" s="619"/>
      <c r="CX11" s="619"/>
      <c r="CY11" s="620"/>
      <c r="CZ11" s="671">
        <v>7.3</v>
      </c>
      <c r="DA11" s="671"/>
      <c r="DB11" s="671"/>
      <c r="DC11" s="671"/>
      <c r="DD11" s="624">
        <v>270539</v>
      </c>
      <c r="DE11" s="619"/>
      <c r="DF11" s="619"/>
      <c r="DG11" s="619"/>
      <c r="DH11" s="619"/>
      <c r="DI11" s="619"/>
      <c r="DJ11" s="619"/>
      <c r="DK11" s="619"/>
      <c r="DL11" s="619"/>
      <c r="DM11" s="619"/>
      <c r="DN11" s="619"/>
      <c r="DO11" s="619"/>
      <c r="DP11" s="620"/>
      <c r="DQ11" s="624">
        <v>288830</v>
      </c>
      <c r="DR11" s="619"/>
      <c r="DS11" s="619"/>
      <c r="DT11" s="619"/>
      <c r="DU11" s="619"/>
      <c r="DV11" s="619"/>
      <c r="DW11" s="619"/>
      <c r="DX11" s="619"/>
      <c r="DY11" s="619"/>
      <c r="DZ11" s="619"/>
      <c r="EA11" s="619"/>
      <c r="EB11" s="619"/>
      <c r="EC11" s="654"/>
    </row>
    <row r="12" spans="2:143" ht="11.25" customHeight="1">
      <c r="B12" s="615" t="s">
        <v>229</v>
      </c>
      <c r="C12" s="616"/>
      <c r="D12" s="616"/>
      <c r="E12" s="616"/>
      <c r="F12" s="616"/>
      <c r="G12" s="616"/>
      <c r="H12" s="616"/>
      <c r="I12" s="616"/>
      <c r="J12" s="616"/>
      <c r="K12" s="616"/>
      <c r="L12" s="616"/>
      <c r="M12" s="616"/>
      <c r="N12" s="616"/>
      <c r="O12" s="616"/>
      <c r="P12" s="616"/>
      <c r="Q12" s="617"/>
      <c r="R12" s="618" t="s">
        <v>110</v>
      </c>
      <c r="S12" s="619"/>
      <c r="T12" s="619"/>
      <c r="U12" s="619"/>
      <c r="V12" s="619"/>
      <c r="W12" s="619"/>
      <c r="X12" s="619"/>
      <c r="Y12" s="620"/>
      <c r="Z12" s="671" t="s">
        <v>110</v>
      </c>
      <c r="AA12" s="671"/>
      <c r="AB12" s="671"/>
      <c r="AC12" s="671"/>
      <c r="AD12" s="672" t="s">
        <v>110</v>
      </c>
      <c r="AE12" s="672"/>
      <c r="AF12" s="672"/>
      <c r="AG12" s="672"/>
      <c r="AH12" s="672"/>
      <c r="AI12" s="672"/>
      <c r="AJ12" s="672"/>
      <c r="AK12" s="672"/>
      <c r="AL12" s="641" t="s">
        <v>110</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295389</v>
      </c>
      <c r="BH12" s="619"/>
      <c r="BI12" s="619"/>
      <c r="BJ12" s="619"/>
      <c r="BK12" s="619"/>
      <c r="BL12" s="619"/>
      <c r="BM12" s="619"/>
      <c r="BN12" s="620"/>
      <c r="BO12" s="671">
        <v>42.9</v>
      </c>
      <c r="BP12" s="671"/>
      <c r="BQ12" s="671"/>
      <c r="BR12" s="671"/>
      <c r="BS12" s="624" t="s">
        <v>110</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169423</v>
      </c>
      <c r="CS12" s="619"/>
      <c r="CT12" s="619"/>
      <c r="CU12" s="619"/>
      <c r="CV12" s="619"/>
      <c r="CW12" s="619"/>
      <c r="CX12" s="619"/>
      <c r="CY12" s="620"/>
      <c r="CZ12" s="671">
        <v>2.2999999999999998</v>
      </c>
      <c r="DA12" s="671"/>
      <c r="DB12" s="671"/>
      <c r="DC12" s="671"/>
      <c r="DD12" s="624" t="s">
        <v>110</v>
      </c>
      <c r="DE12" s="619"/>
      <c r="DF12" s="619"/>
      <c r="DG12" s="619"/>
      <c r="DH12" s="619"/>
      <c r="DI12" s="619"/>
      <c r="DJ12" s="619"/>
      <c r="DK12" s="619"/>
      <c r="DL12" s="619"/>
      <c r="DM12" s="619"/>
      <c r="DN12" s="619"/>
      <c r="DO12" s="619"/>
      <c r="DP12" s="620"/>
      <c r="DQ12" s="624">
        <v>82502</v>
      </c>
      <c r="DR12" s="619"/>
      <c r="DS12" s="619"/>
      <c r="DT12" s="619"/>
      <c r="DU12" s="619"/>
      <c r="DV12" s="619"/>
      <c r="DW12" s="619"/>
      <c r="DX12" s="619"/>
      <c r="DY12" s="619"/>
      <c r="DZ12" s="619"/>
      <c r="EA12" s="619"/>
      <c r="EB12" s="619"/>
      <c r="EC12" s="654"/>
    </row>
    <row r="13" spans="2:143" ht="11.25" customHeight="1">
      <c r="B13" s="615" t="s">
        <v>232</v>
      </c>
      <c r="C13" s="616"/>
      <c r="D13" s="616"/>
      <c r="E13" s="616"/>
      <c r="F13" s="616"/>
      <c r="G13" s="616"/>
      <c r="H13" s="616"/>
      <c r="I13" s="616"/>
      <c r="J13" s="616"/>
      <c r="K13" s="616"/>
      <c r="L13" s="616"/>
      <c r="M13" s="616"/>
      <c r="N13" s="616"/>
      <c r="O13" s="616"/>
      <c r="P13" s="616"/>
      <c r="Q13" s="617"/>
      <c r="R13" s="618">
        <v>18723</v>
      </c>
      <c r="S13" s="619"/>
      <c r="T13" s="619"/>
      <c r="U13" s="619"/>
      <c r="V13" s="619"/>
      <c r="W13" s="619"/>
      <c r="X13" s="619"/>
      <c r="Y13" s="620"/>
      <c r="Z13" s="671">
        <v>0.3</v>
      </c>
      <c r="AA13" s="671"/>
      <c r="AB13" s="671"/>
      <c r="AC13" s="671"/>
      <c r="AD13" s="672">
        <v>18723</v>
      </c>
      <c r="AE13" s="672"/>
      <c r="AF13" s="672"/>
      <c r="AG13" s="672"/>
      <c r="AH13" s="672"/>
      <c r="AI13" s="672"/>
      <c r="AJ13" s="672"/>
      <c r="AK13" s="672"/>
      <c r="AL13" s="641">
        <v>0.5</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293848</v>
      </c>
      <c r="BH13" s="619"/>
      <c r="BI13" s="619"/>
      <c r="BJ13" s="619"/>
      <c r="BK13" s="619"/>
      <c r="BL13" s="619"/>
      <c r="BM13" s="619"/>
      <c r="BN13" s="620"/>
      <c r="BO13" s="671">
        <v>42.7</v>
      </c>
      <c r="BP13" s="671"/>
      <c r="BQ13" s="671"/>
      <c r="BR13" s="671"/>
      <c r="BS13" s="624" t="s">
        <v>110</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810731</v>
      </c>
      <c r="CS13" s="619"/>
      <c r="CT13" s="619"/>
      <c r="CU13" s="619"/>
      <c r="CV13" s="619"/>
      <c r="CW13" s="619"/>
      <c r="CX13" s="619"/>
      <c r="CY13" s="620"/>
      <c r="CZ13" s="671">
        <v>11.2</v>
      </c>
      <c r="DA13" s="671"/>
      <c r="DB13" s="671"/>
      <c r="DC13" s="671"/>
      <c r="DD13" s="624">
        <v>438906</v>
      </c>
      <c r="DE13" s="619"/>
      <c r="DF13" s="619"/>
      <c r="DG13" s="619"/>
      <c r="DH13" s="619"/>
      <c r="DI13" s="619"/>
      <c r="DJ13" s="619"/>
      <c r="DK13" s="619"/>
      <c r="DL13" s="619"/>
      <c r="DM13" s="619"/>
      <c r="DN13" s="619"/>
      <c r="DO13" s="619"/>
      <c r="DP13" s="620"/>
      <c r="DQ13" s="624">
        <v>462395</v>
      </c>
      <c r="DR13" s="619"/>
      <c r="DS13" s="619"/>
      <c r="DT13" s="619"/>
      <c r="DU13" s="619"/>
      <c r="DV13" s="619"/>
      <c r="DW13" s="619"/>
      <c r="DX13" s="619"/>
      <c r="DY13" s="619"/>
      <c r="DZ13" s="619"/>
      <c r="EA13" s="619"/>
      <c r="EB13" s="619"/>
      <c r="EC13" s="654"/>
    </row>
    <row r="14" spans="2:143" ht="11.25" customHeight="1">
      <c r="B14" s="615" t="s">
        <v>235</v>
      </c>
      <c r="C14" s="616"/>
      <c r="D14" s="616"/>
      <c r="E14" s="616"/>
      <c r="F14" s="616"/>
      <c r="G14" s="616"/>
      <c r="H14" s="616"/>
      <c r="I14" s="616"/>
      <c r="J14" s="616"/>
      <c r="K14" s="616"/>
      <c r="L14" s="616"/>
      <c r="M14" s="616"/>
      <c r="N14" s="616"/>
      <c r="O14" s="616"/>
      <c r="P14" s="616"/>
      <c r="Q14" s="617"/>
      <c r="R14" s="618" t="s">
        <v>110</v>
      </c>
      <c r="S14" s="619"/>
      <c r="T14" s="619"/>
      <c r="U14" s="619"/>
      <c r="V14" s="619"/>
      <c r="W14" s="619"/>
      <c r="X14" s="619"/>
      <c r="Y14" s="620"/>
      <c r="Z14" s="671" t="s">
        <v>110</v>
      </c>
      <c r="AA14" s="671"/>
      <c r="AB14" s="671"/>
      <c r="AC14" s="671"/>
      <c r="AD14" s="672" t="s">
        <v>110</v>
      </c>
      <c r="AE14" s="672"/>
      <c r="AF14" s="672"/>
      <c r="AG14" s="672"/>
      <c r="AH14" s="672"/>
      <c r="AI14" s="672"/>
      <c r="AJ14" s="672"/>
      <c r="AK14" s="672"/>
      <c r="AL14" s="641" t="s">
        <v>110</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15747</v>
      </c>
      <c r="BH14" s="619"/>
      <c r="BI14" s="619"/>
      <c r="BJ14" s="619"/>
      <c r="BK14" s="619"/>
      <c r="BL14" s="619"/>
      <c r="BM14" s="619"/>
      <c r="BN14" s="620"/>
      <c r="BO14" s="671">
        <v>2.2999999999999998</v>
      </c>
      <c r="BP14" s="671"/>
      <c r="BQ14" s="671"/>
      <c r="BR14" s="671"/>
      <c r="BS14" s="624" t="s">
        <v>110</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344524</v>
      </c>
      <c r="CS14" s="619"/>
      <c r="CT14" s="619"/>
      <c r="CU14" s="619"/>
      <c r="CV14" s="619"/>
      <c r="CW14" s="619"/>
      <c r="CX14" s="619"/>
      <c r="CY14" s="620"/>
      <c r="CZ14" s="671">
        <v>4.8</v>
      </c>
      <c r="DA14" s="671"/>
      <c r="DB14" s="671"/>
      <c r="DC14" s="671"/>
      <c r="DD14" s="624">
        <v>2428</v>
      </c>
      <c r="DE14" s="619"/>
      <c r="DF14" s="619"/>
      <c r="DG14" s="619"/>
      <c r="DH14" s="619"/>
      <c r="DI14" s="619"/>
      <c r="DJ14" s="619"/>
      <c r="DK14" s="619"/>
      <c r="DL14" s="619"/>
      <c r="DM14" s="619"/>
      <c r="DN14" s="619"/>
      <c r="DO14" s="619"/>
      <c r="DP14" s="620"/>
      <c r="DQ14" s="624">
        <v>226991</v>
      </c>
      <c r="DR14" s="619"/>
      <c r="DS14" s="619"/>
      <c r="DT14" s="619"/>
      <c r="DU14" s="619"/>
      <c r="DV14" s="619"/>
      <c r="DW14" s="619"/>
      <c r="DX14" s="619"/>
      <c r="DY14" s="619"/>
      <c r="DZ14" s="619"/>
      <c r="EA14" s="619"/>
      <c r="EB14" s="619"/>
      <c r="EC14" s="654"/>
    </row>
    <row r="15" spans="2:143" ht="11.25" customHeight="1">
      <c r="B15" s="615" t="s">
        <v>238</v>
      </c>
      <c r="C15" s="616"/>
      <c r="D15" s="616"/>
      <c r="E15" s="616"/>
      <c r="F15" s="616"/>
      <c r="G15" s="616"/>
      <c r="H15" s="616"/>
      <c r="I15" s="616"/>
      <c r="J15" s="616"/>
      <c r="K15" s="616"/>
      <c r="L15" s="616"/>
      <c r="M15" s="616"/>
      <c r="N15" s="616"/>
      <c r="O15" s="616"/>
      <c r="P15" s="616"/>
      <c r="Q15" s="617"/>
      <c r="R15" s="618">
        <v>1350</v>
      </c>
      <c r="S15" s="619"/>
      <c r="T15" s="619"/>
      <c r="U15" s="619"/>
      <c r="V15" s="619"/>
      <c r="W15" s="619"/>
      <c r="X15" s="619"/>
      <c r="Y15" s="620"/>
      <c r="Z15" s="671">
        <v>0</v>
      </c>
      <c r="AA15" s="671"/>
      <c r="AB15" s="671"/>
      <c r="AC15" s="671"/>
      <c r="AD15" s="672">
        <v>1350</v>
      </c>
      <c r="AE15" s="672"/>
      <c r="AF15" s="672"/>
      <c r="AG15" s="672"/>
      <c r="AH15" s="672"/>
      <c r="AI15" s="672"/>
      <c r="AJ15" s="672"/>
      <c r="AK15" s="672"/>
      <c r="AL15" s="641">
        <v>0</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58905</v>
      </c>
      <c r="BH15" s="619"/>
      <c r="BI15" s="619"/>
      <c r="BJ15" s="619"/>
      <c r="BK15" s="619"/>
      <c r="BL15" s="619"/>
      <c r="BM15" s="619"/>
      <c r="BN15" s="620"/>
      <c r="BO15" s="671">
        <v>8.6</v>
      </c>
      <c r="BP15" s="671"/>
      <c r="BQ15" s="671"/>
      <c r="BR15" s="671"/>
      <c r="BS15" s="624" t="s">
        <v>110</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1355295</v>
      </c>
      <c r="CS15" s="619"/>
      <c r="CT15" s="619"/>
      <c r="CU15" s="619"/>
      <c r="CV15" s="619"/>
      <c r="CW15" s="619"/>
      <c r="CX15" s="619"/>
      <c r="CY15" s="620"/>
      <c r="CZ15" s="671">
        <v>18.7</v>
      </c>
      <c r="DA15" s="671"/>
      <c r="DB15" s="671"/>
      <c r="DC15" s="671"/>
      <c r="DD15" s="624">
        <v>903476</v>
      </c>
      <c r="DE15" s="619"/>
      <c r="DF15" s="619"/>
      <c r="DG15" s="619"/>
      <c r="DH15" s="619"/>
      <c r="DI15" s="619"/>
      <c r="DJ15" s="619"/>
      <c r="DK15" s="619"/>
      <c r="DL15" s="619"/>
      <c r="DM15" s="619"/>
      <c r="DN15" s="619"/>
      <c r="DO15" s="619"/>
      <c r="DP15" s="620"/>
      <c r="DQ15" s="624">
        <v>475013</v>
      </c>
      <c r="DR15" s="619"/>
      <c r="DS15" s="619"/>
      <c r="DT15" s="619"/>
      <c r="DU15" s="619"/>
      <c r="DV15" s="619"/>
      <c r="DW15" s="619"/>
      <c r="DX15" s="619"/>
      <c r="DY15" s="619"/>
      <c r="DZ15" s="619"/>
      <c r="EA15" s="619"/>
      <c r="EB15" s="619"/>
      <c r="EC15" s="654"/>
    </row>
    <row r="16" spans="2:143" ht="11.25" customHeight="1">
      <c r="B16" s="615" t="s">
        <v>241</v>
      </c>
      <c r="C16" s="616"/>
      <c r="D16" s="616"/>
      <c r="E16" s="616"/>
      <c r="F16" s="616"/>
      <c r="G16" s="616"/>
      <c r="H16" s="616"/>
      <c r="I16" s="616"/>
      <c r="J16" s="616"/>
      <c r="K16" s="616"/>
      <c r="L16" s="616"/>
      <c r="M16" s="616"/>
      <c r="N16" s="616"/>
      <c r="O16" s="616"/>
      <c r="P16" s="616"/>
      <c r="Q16" s="617"/>
      <c r="R16" s="618">
        <v>3115655</v>
      </c>
      <c r="S16" s="619"/>
      <c r="T16" s="619"/>
      <c r="U16" s="619"/>
      <c r="V16" s="619"/>
      <c r="W16" s="619"/>
      <c r="X16" s="619"/>
      <c r="Y16" s="620"/>
      <c r="Z16" s="671">
        <v>41.7</v>
      </c>
      <c r="AA16" s="671"/>
      <c r="AB16" s="671"/>
      <c r="AC16" s="671"/>
      <c r="AD16" s="672">
        <v>2783348</v>
      </c>
      <c r="AE16" s="672"/>
      <c r="AF16" s="672"/>
      <c r="AG16" s="672"/>
      <c r="AH16" s="672"/>
      <c r="AI16" s="672"/>
      <c r="AJ16" s="672"/>
      <c r="AK16" s="672"/>
      <c r="AL16" s="641">
        <v>73.900000000000006</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t="s">
        <v>110</v>
      </c>
      <c r="BH16" s="619"/>
      <c r="BI16" s="619"/>
      <c r="BJ16" s="619"/>
      <c r="BK16" s="619"/>
      <c r="BL16" s="619"/>
      <c r="BM16" s="619"/>
      <c r="BN16" s="620"/>
      <c r="BO16" s="671" t="s">
        <v>110</v>
      </c>
      <c r="BP16" s="671"/>
      <c r="BQ16" s="671"/>
      <c r="BR16" s="671"/>
      <c r="BS16" s="624" t="s">
        <v>110</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t="s">
        <v>110</v>
      </c>
      <c r="CS16" s="619"/>
      <c r="CT16" s="619"/>
      <c r="CU16" s="619"/>
      <c r="CV16" s="619"/>
      <c r="CW16" s="619"/>
      <c r="CX16" s="619"/>
      <c r="CY16" s="620"/>
      <c r="CZ16" s="671" t="s">
        <v>110</v>
      </c>
      <c r="DA16" s="671"/>
      <c r="DB16" s="671"/>
      <c r="DC16" s="671"/>
      <c r="DD16" s="624" t="s">
        <v>110</v>
      </c>
      <c r="DE16" s="619"/>
      <c r="DF16" s="619"/>
      <c r="DG16" s="619"/>
      <c r="DH16" s="619"/>
      <c r="DI16" s="619"/>
      <c r="DJ16" s="619"/>
      <c r="DK16" s="619"/>
      <c r="DL16" s="619"/>
      <c r="DM16" s="619"/>
      <c r="DN16" s="619"/>
      <c r="DO16" s="619"/>
      <c r="DP16" s="620"/>
      <c r="DQ16" s="624" t="s">
        <v>110</v>
      </c>
      <c r="DR16" s="619"/>
      <c r="DS16" s="619"/>
      <c r="DT16" s="619"/>
      <c r="DU16" s="619"/>
      <c r="DV16" s="619"/>
      <c r="DW16" s="619"/>
      <c r="DX16" s="619"/>
      <c r="DY16" s="619"/>
      <c r="DZ16" s="619"/>
      <c r="EA16" s="619"/>
      <c r="EB16" s="619"/>
      <c r="EC16" s="654"/>
    </row>
    <row r="17" spans="2:133" ht="11.25" customHeight="1">
      <c r="B17" s="615" t="s">
        <v>244</v>
      </c>
      <c r="C17" s="616"/>
      <c r="D17" s="616"/>
      <c r="E17" s="616"/>
      <c r="F17" s="616"/>
      <c r="G17" s="616"/>
      <c r="H17" s="616"/>
      <c r="I17" s="616"/>
      <c r="J17" s="616"/>
      <c r="K17" s="616"/>
      <c r="L17" s="616"/>
      <c r="M17" s="616"/>
      <c r="N17" s="616"/>
      <c r="O17" s="616"/>
      <c r="P17" s="616"/>
      <c r="Q17" s="617"/>
      <c r="R17" s="618">
        <v>2783348</v>
      </c>
      <c r="S17" s="619"/>
      <c r="T17" s="619"/>
      <c r="U17" s="619"/>
      <c r="V17" s="619"/>
      <c r="W17" s="619"/>
      <c r="X17" s="619"/>
      <c r="Y17" s="620"/>
      <c r="Z17" s="671">
        <v>37.299999999999997</v>
      </c>
      <c r="AA17" s="671"/>
      <c r="AB17" s="671"/>
      <c r="AC17" s="671"/>
      <c r="AD17" s="672">
        <v>2783348</v>
      </c>
      <c r="AE17" s="672"/>
      <c r="AF17" s="672"/>
      <c r="AG17" s="672"/>
      <c r="AH17" s="672"/>
      <c r="AI17" s="672"/>
      <c r="AJ17" s="672"/>
      <c r="AK17" s="672"/>
      <c r="AL17" s="641">
        <v>73.900000000000006</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110</v>
      </c>
      <c r="BH17" s="619"/>
      <c r="BI17" s="619"/>
      <c r="BJ17" s="619"/>
      <c r="BK17" s="619"/>
      <c r="BL17" s="619"/>
      <c r="BM17" s="619"/>
      <c r="BN17" s="620"/>
      <c r="BO17" s="671" t="s">
        <v>110</v>
      </c>
      <c r="BP17" s="671"/>
      <c r="BQ17" s="671"/>
      <c r="BR17" s="671"/>
      <c r="BS17" s="624" t="s">
        <v>110</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651988</v>
      </c>
      <c r="CS17" s="619"/>
      <c r="CT17" s="619"/>
      <c r="CU17" s="619"/>
      <c r="CV17" s="619"/>
      <c r="CW17" s="619"/>
      <c r="CX17" s="619"/>
      <c r="CY17" s="620"/>
      <c r="CZ17" s="671">
        <v>9</v>
      </c>
      <c r="DA17" s="671"/>
      <c r="DB17" s="671"/>
      <c r="DC17" s="671"/>
      <c r="DD17" s="624" t="s">
        <v>110</v>
      </c>
      <c r="DE17" s="619"/>
      <c r="DF17" s="619"/>
      <c r="DG17" s="619"/>
      <c r="DH17" s="619"/>
      <c r="DI17" s="619"/>
      <c r="DJ17" s="619"/>
      <c r="DK17" s="619"/>
      <c r="DL17" s="619"/>
      <c r="DM17" s="619"/>
      <c r="DN17" s="619"/>
      <c r="DO17" s="619"/>
      <c r="DP17" s="620"/>
      <c r="DQ17" s="624">
        <v>615482</v>
      </c>
      <c r="DR17" s="619"/>
      <c r="DS17" s="619"/>
      <c r="DT17" s="619"/>
      <c r="DU17" s="619"/>
      <c r="DV17" s="619"/>
      <c r="DW17" s="619"/>
      <c r="DX17" s="619"/>
      <c r="DY17" s="619"/>
      <c r="DZ17" s="619"/>
      <c r="EA17" s="619"/>
      <c r="EB17" s="619"/>
      <c r="EC17" s="654"/>
    </row>
    <row r="18" spans="2:133" ht="11.25" customHeight="1">
      <c r="B18" s="615" t="s">
        <v>247</v>
      </c>
      <c r="C18" s="616"/>
      <c r="D18" s="616"/>
      <c r="E18" s="616"/>
      <c r="F18" s="616"/>
      <c r="G18" s="616"/>
      <c r="H18" s="616"/>
      <c r="I18" s="616"/>
      <c r="J18" s="616"/>
      <c r="K18" s="616"/>
      <c r="L18" s="616"/>
      <c r="M18" s="616"/>
      <c r="N18" s="616"/>
      <c r="O18" s="616"/>
      <c r="P18" s="616"/>
      <c r="Q18" s="617"/>
      <c r="R18" s="618">
        <v>332300</v>
      </c>
      <c r="S18" s="619"/>
      <c r="T18" s="619"/>
      <c r="U18" s="619"/>
      <c r="V18" s="619"/>
      <c r="W18" s="619"/>
      <c r="X18" s="619"/>
      <c r="Y18" s="620"/>
      <c r="Z18" s="671">
        <v>4.4000000000000004</v>
      </c>
      <c r="AA18" s="671"/>
      <c r="AB18" s="671"/>
      <c r="AC18" s="671"/>
      <c r="AD18" s="672" t="s">
        <v>110</v>
      </c>
      <c r="AE18" s="672"/>
      <c r="AF18" s="672"/>
      <c r="AG18" s="672"/>
      <c r="AH18" s="672"/>
      <c r="AI18" s="672"/>
      <c r="AJ18" s="672"/>
      <c r="AK18" s="672"/>
      <c r="AL18" s="641" t="s">
        <v>110</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110</v>
      </c>
      <c r="BH18" s="619"/>
      <c r="BI18" s="619"/>
      <c r="BJ18" s="619"/>
      <c r="BK18" s="619"/>
      <c r="BL18" s="619"/>
      <c r="BM18" s="619"/>
      <c r="BN18" s="620"/>
      <c r="BO18" s="671" t="s">
        <v>110</v>
      </c>
      <c r="BP18" s="671"/>
      <c r="BQ18" s="671"/>
      <c r="BR18" s="671"/>
      <c r="BS18" s="624" t="s">
        <v>110</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t="s">
        <v>110</v>
      </c>
      <c r="CS18" s="619"/>
      <c r="CT18" s="619"/>
      <c r="CU18" s="619"/>
      <c r="CV18" s="619"/>
      <c r="CW18" s="619"/>
      <c r="CX18" s="619"/>
      <c r="CY18" s="620"/>
      <c r="CZ18" s="671" t="s">
        <v>110</v>
      </c>
      <c r="DA18" s="671"/>
      <c r="DB18" s="671"/>
      <c r="DC18" s="671"/>
      <c r="DD18" s="624" t="s">
        <v>110</v>
      </c>
      <c r="DE18" s="619"/>
      <c r="DF18" s="619"/>
      <c r="DG18" s="619"/>
      <c r="DH18" s="619"/>
      <c r="DI18" s="619"/>
      <c r="DJ18" s="619"/>
      <c r="DK18" s="619"/>
      <c r="DL18" s="619"/>
      <c r="DM18" s="619"/>
      <c r="DN18" s="619"/>
      <c r="DO18" s="619"/>
      <c r="DP18" s="620"/>
      <c r="DQ18" s="624" t="s">
        <v>110</v>
      </c>
      <c r="DR18" s="619"/>
      <c r="DS18" s="619"/>
      <c r="DT18" s="619"/>
      <c r="DU18" s="619"/>
      <c r="DV18" s="619"/>
      <c r="DW18" s="619"/>
      <c r="DX18" s="619"/>
      <c r="DY18" s="619"/>
      <c r="DZ18" s="619"/>
      <c r="EA18" s="619"/>
      <c r="EB18" s="619"/>
      <c r="EC18" s="654"/>
    </row>
    <row r="19" spans="2:133" ht="11.25" customHeight="1">
      <c r="B19" s="615" t="s">
        <v>250</v>
      </c>
      <c r="C19" s="616"/>
      <c r="D19" s="616"/>
      <c r="E19" s="616"/>
      <c r="F19" s="616"/>
      <c r="G19" s="616"/>
      <c r="H19" s="616"/>
      <c r="I19" s="616"/>
      <c r="J19" s="616"/>
      <c r="K19" s="616"/>
      <c r="L19" s="616"/>
      <c r="M19" s="616"/>
      <c r="N19" s="616"/>
      <c r="O19" s="616"/>
      <c r="P19" s="616"/>
      <c r="Q19" s="617"/>
      <c r="R19" s="618">
        <v>7</v>
      </c>
      <c r="S19" s="619"/>
      <c r="T19" s="619"/>
      <c r="U19" s="619"/>
      <c r="V19" s="619"/>
      <c r="W19" s="619"/>
      <c r="X19" s="619"/>
      <c r="Y19" s="620"/>
      <c r="Z19" s="671">
        <v>0</v>
      </c>
      <c r="AA19" s="671"/>
      <c r="AB19" s="671"/>
      <c r="AC19" s="671"/>
      <c r="AD19" s="672" t="s">
        <v>110</v>
      </c>
      <c r="AE19" s="672"/>
      <c r="AF19" s="672"/>
      <c r="AG19" s="672"/>
      <c r="AH19" s="672"/>
      <c r="AI19" s="672"/>
      <c r="AJ19" s="672"/>
      <c r="AK19" s="672"/>
      <c r="AL19" s="641" t="s">
        <v>110</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v>27</v>
      </c>
      <c r="BH19" s="619"/>
      <c r="BI19" s="619"/>
      <c r="BJ19" s="619"/>
      <c r="BK19" s="619"/>
      <c r="BL19" s="619"/>
      <c r="BM19" s="619"/>
      <c r="BN19" s="620"/>
      <c r="BO19" s="671">
        <v>0</v>
      </c>
      <c r="BP19" s="671"/>
      <c r="BQ19" s="671"/>
      <c r="BR19" s="671"/>
      <c r="BS19" s="624" t="s">
        <v>110</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110</v>
      </c>
      <c r="CS19" s="619"/>
      <c r="CT19" s="619"/>
      <c r="CU19" s="619"/>
      <c r="CV19" s="619"/>
      <c r="CW19" s="619"/>
      <c r="CX19" s="619"/>
      <c r="CY19" s="620"/>
      <c r="CZ19" s="671" t="s">
        <v>110</v>
      </c>
      <c r="DA19" s="671"/>
      <c r="DB19" s="671"/>
      <c r="DC19" s="671"/>
      <c r="DD19" s="624" t="s">
        <v>110</v>
      </c>
      <c r="DE19" s="619"/>
      <c r="DF19" s="619"/>
      <c r="DG19" s="619"/>
      <c r="DH19" s="619"/>
      <c r="DI19" s="619"/>
      <c r="DJ19" s="619"/>
      <c r="DK19" s="619"/>
      <c r="DL19" s="619"/>
      <c r="DM19" s="619"/>
      <c r="DN19" s="619"/>
      <c r="DO19" s="619"/>
      <c r="DP19" s="620"/>
      <c r="DQ19" s="624" t="s">
        <v>110</v>
      </c>
      <c r="DR19" s="619"/>
      <c r="DS19" s="619"/>
      <c r="DT19" s="619"/>
      <c r="DU19" s="619"/>
      <c r="DV19" s="619"/>
      <c r="DW19" s="619"/>
      <c r="DX19" s="619"/>
      <c r="DY19" s="619"/>
      <c r="DZ19" s="619"/>
      <c r="EA19" s="619"/>
      <c r="EB19" s="619"/>
      <c r="EC19" s="654"/>
    </row>
    <row r="20" spans="2:133" ht="11.25" customHeight="1">
      <c r="B20" s="615" t="s">
        <v>253</v>
      </c>
      <c r="C20" s="616"/>
      <c r="D20" s="616"/>
      <c r="E20" s="616"/>
      <c r="F20" s="616"/>
      <c r="G20" s="616"/>
      <c r="H20" s="616"/>
      <c r="I20" s="616"/>
      <c r="J20" s="616"/>
      <c r="K20" s="616"/>
      <c r="L20" s="616"/>
      <c r="M20" s="616"/>
      <c r="N20" s="616"/>
      <c r="O20" s="616"/>
      <c r="P20" s="616"/>
      <c r="Q20" s="617"/>
      <c r="R20" s="618">
        <v>4095706</v>
      </c>
      <c r="S20" s="619"/>
      <c r="T20" s="619"/>
      <c r="U20" s="619"/>
      <c r="V20" s="619"/>
      <c r="W20" s="619"/>
      <c r="X20" s="619"/>
      <c r="Y20" s="620"/>
      <c r="Z20" s="671">
        <v>54.8</v>
      </c>
      <c r="AA20" s="671"/>
      <c r="AB20" s="671"/>
      <c r="AC20" s="671"/>
      <c r="AD20" s="672">
        <v>3763372</v>
      </c>
      <c r="AE20" s="672"/>
      <c r="AF20" s="672"/>
      <c r="AG20" s="672"/>
      <c r="AH20" s="672"/>
      <c r="AI20" s="672"/>
      <c r="AJ20" s="672"/>
      <c r="AK20" s="672"/>
      <c r="AL20" s="641">
        <v>99.9</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v>27</v>
      </c>
      <c r="BH20" s="619"/>
      <c r="BI20" s="619"/>
      <c r="BJ20" s="619"/>
      <c r="BK20" s="619"/>
      <c r="BL20" s="619"/>
      <c r="BM20" s="619"/>
      <c r="BN20" s="620"/>
      <c r="BO20" s="671">
        <v>0</v>
      </c>
      <c r="BP20" s="671"/>
      <c r="BQ20" s="671"/>
      <c r="BR20" s="671"/>
      <c r="BS20" s="624" t="s">
        <v>110</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7232800</v>
      </c>
      <c r="CS20" s="619"/>
      <c r="CT20" s="619"/>
      <c r="CU20" s="619"/>
      <c r="CV20" s="619"/>
      <c r="CW20" s="619"/>
      <c r="CX20" s="619"/>
      <c r="CY20" s="620"/>
      <c r="CZ20" s="671">
        <v>100</v>
      </c>
      <c r="DA20" s="671"/>
      <c r="DB20" s="671"/>
      <c r="DC20" s="671"/>
      <c r="DD20" s="624">
        <v>1983559</v>
      </c>
      <c r="DE20" s="619"/>
      <c r="DF20" s="619"/>
      <c r="DG20" s="619"/>
      <c r="DH20" s="619"/>
      <c r="DI20" s="619"/>
      <c r="DJ20" s="619"/>
      <c r="DK20" s="619"/>
      <c r="DL20" s="619"/>
      <c r="DM20" s="619"/>
      <c r="DN20" s="619"/>
      <c r="DO20" s="619"/>
      <c r="DP20" s="620"/>
      <c r="DQ20" s="624">
        <v>4411495</v>
      </c>
      <c r="DR20" s="619"/>
      <c r="DS20" s="619"/>
      <c r="DT20" s="619"/>
      <c r="DU20" s="619"/>
      <c r="DV20" s="619"/>
      <c r="DW20" s="619"/>
      <c r="DX20" s="619"/>
      <c r="DY20" s="619"/>
      <c r="DZ20" s="619"/>
      <c r="EA20" s="619"/>
      <c r="EB20" s="619"/>
      <c r="EC20" s="654"/>
    </row>
    <row r="21" spans="2:133" ht="11.25" customHeight="1">
      <c r="B21" s="615" t="s">
        <v>256</v>
      </c>
      <c r="C21" s="616"/>
      <c r="D21" s="616"/>
      <c r="E21" s="616"/>
      <c r="F21" s="616"/>
      <c r="G21" s="616"/>
      <c r="H21" s="616"/>
      <c r="I21" s="616"/>
      <c r="J21" s="616"/>
      <c r="K21" s="616"/>
      <c r="L21" s="616"/>
      <c r="M21" s="616"/>
      <c r="N21" s="616"/>
      <c r="O21" s="616"/>
      <c r="P21" s="616"/>
      <c r="Q21" s="617"/>
      <c r="R21" s="618">
        <v>1096</v>
      </c>
      <c r="S21" s="619"/>
      <c r="T21" s="619"/>
      <c r="U21" s="619"/>
      <c r="V21" s="619"/>
      <c r="W21" s="619"/>
      <c r="X21" s="619"/>
      <c r="Y21" s="620"/>
      <c r="Z21" s="671">
        <v>0</v>
      </c>
      <c r="AA21" s="671"/>
      <c r="AB21" s="671"/>
      <c r="AC21" s="671"/>
      <c r="AD21" s="672">
        <v>1096</v>
      </c>
      <c r="AE21" s="672"/>
      <c r="AF21" s="672"/>
      <c r="AG21" s="672"/>
      <c r="AH21" s="672"/>
      <c r="AI21" s="672"/>
      <c r="AJ21" s="672"/>
      <c r="AK21" s="672"/>
      <c r="AL21" s="641">
        <v>0</v>
      </c>
      <c r="AM21" s="673"/>
      <c r="AN21" s="673"/>
      <c r="AO21" s="674"/>
      <c r="AP21" s="709" t="s">
        <v>257</v>
      </c>
      <c r="AQ21" s="719"/>
      <c r="AR21" s="719"/>
      <c r="AS21" s="719"/>
      <c r="AT21" s="719"/>
      <c r="AU21" s="719"/>
      <c r="AV21" s="719"/>
      <c r="AW21" s="719"/>
      <c r="AX21" s="719"/>
      <c r="AY21" s="719"/>
      <c r="AZ21" s="719"/>
      <c r="BA21" s="719"/>
      <c r="BB21" s="719"/>
      <c r="BC21" s="719"/>
      <c r="BD21" s="719"/>
      <c r="BE21" s="719"/>
      <c r="BF21" s="711"/>
      <c r="BG21" s="618" t="s">
        <v>110</v>
      </c>
      <c r="BH21" s="619"/>
      <c r="BI21" s="619"/>
      <c r="BJ21" s="619"/>
      <c r="BK21" s="619"/>
      <c r="BL21" s="619"/>
      <c r="BM21" s="619"/>
      <c r="BN21" s="620"/>
      <c r="BO21" s="671" t="s">
        <v>110</v>
      </c>
      <c r="BP21" s="671"/>
      <c r="BQ21" s="671"/>
      <c r="BR21" s="671"/>
      <c r="BS21" s="624" t="s">
        <v>110</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258</v>
      </c>
      <c r="C22" s="616"/>
      <c r="D22" s="616"/>
      <c r="E22" s="616"/>
      <c r="F22" s="616"/>
      <c r="G22" s="616"/>
      <c r="H22" s="616"/>
      <c r="I22" s="616"/>
      <c r="J22" s="616"/>
      <c r="K22" s="616"/>
      <c r="L22" s="616"/>
      <c r="M22" s="616"/>
      <c r="N22" s="616"/>
      <c r="O22" s="616"/>
      <c r="P22" s="616"/>
      <c r="Q22" s="617"/>
      <c r="R22" s="618">
        <v>66463</v>
      </c>
      <c r="S22" s="619"/>
      <c r="T22" s="619"/>
      <c r="U22" s="619"/>
      <c r="V22" s="619"/>
      <c r="W22" s="619"/>
      <c r="X22" s="619"/>
      <c r="Y22" s="620"/>
      <c r="Z22" s="671">
        <v>0.9</v>
      </c>
      <c r="AA22" s="671"/>
      <c r="AB22" s="671"/>
      <c r="AC22" s="671"/>
      <c r="AD22" s="672" t="s">
        <v>110</v>
      </c>
      <c r="AE22" s="672"/>
      <c r="AF22" s="672"/>
      <c r="AG22" s="672"/>
      <c r="AH22" s="672"/>
      <c r="AI22" s="672"/>
      <c r="AJ22" s="672"/>
      <c r="AK22" s="672"/>
      <c r="AL22" s="641" t="s">
        <v>110</v>
      </c>
      <c r="AM22" s="673"/>
      <c r="AN22" s="673"/>
      <c r="AO22" s="674"/>
      <c r="AP22" s="709" t="s">
        <v>259</v>
      </c>
      <c r="AQ22" s="719"/>
      <c r="AR22" s="719"/>
      <c r="AS22" s="719"/>
      <c r="AT22" s="719"/>
      <c r="AU22" s="719"/>
      <c r="AV22" s="719"/>
      <c r="AW22" s="719"/>
      <c r="AX22" s="719"/>
      <c r="AY22" s="719"/>
      <c r="AZ22" s="719"/>
      <c r="BA22" s="719"/>
      <c r="BB22" s="719"/>
      <c r="BC22" s="719"/>
      <c r="BD22" s="719"/>
      <c r="BE22" s="719"/>
      <c r="BF22" s="711"/>
      <c r="BG22" s="618" t="s">
        <v>110</v>
      </c>
      <c r="BH22" s="619"/>
      <c r="BI22" s="619"/>
      <c r="BJ22" s="619"/>
      <c r="BK22" s="619"/>
      <c r="BL22" s="619"/>
      <c r="BM22" s="619"/>
      <c r="BN22" s="620"/>
      <c r="BO22" s="671" t="s">
        <v>110</v>
      </c>
      <c r="BP22" s="671"/>
      <c r="BQ22" s="671"/>
      <c r="BR22" s="671"/>
      <c r="BS22" s="624" t="s">
        <v>110</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261</v>
      </c>
      <c r="C23" s="616"/>
      <c r="D23" s="616"/>
      <c r="E23" s="616"/>
      <c r="F23" s="616"/>
      <c r="G23" s="616"/>
      <c r="H23" s="616"/>
      <c r="I23" s="616"/>
      <c r="J23" s="616"/>
      <c r="K23" s="616"/>
      <c r="L23" s="616"/>
      <c r="M23" s="616"/>
      <c r="N23" s="616"/>
      <c r="O23" s="616"/>
      <c r="P23" s="616"/>
      <c r="Q23" s="617"/>
      <c r="R23" s="618">
        <v>109980</v>
      </c>
      <c r="S23" s="619"/>
      <c r="T23" s="619"/>
      <c r="U23" s="619"/>
      <c r="V23" s="619"/>
      <c r="W23" s="619"/>
      <c r="X23" s="619"/>
      <c r="Y23" s="620"/>
      <c r="Z23" s="671">
        <v>1.5</v>
      </c>
      <c r="AA23" s="671"/>
      <c r="AB23" s="671"/>
      <c r="AC23" s="671"/>
      <c r="AD23" s="672">
        <v>3457</v>
      </c>
      <c r="AE23" s="672"/>
      <c r="AF23" s="672"/>
      <c r="AG23" s="672"/>
      <c r="AH23" s="672"/>
      <c r="AI23" s="672"/>
      <c r="AJ23" s="672"/>
      <c r="AK23" s="672"/>
      <c r="AL23" s="641">
        <v>0.1</v>
      </c>
      <c r="AM23" s="673"/>
      <c r="AN23" s="673"/>
      <c r="AO23" s="674"/>
      <c r="AP23" s="709" t="s">
        <v>262</v>
      </c>
      <c r="AQ23" s="719"/>
      <c r="AR23" s="719"/>
      <c r="AS23" s="719"/>
      <c r="AT23" s="719"/>
      <c r="AU23" s="719"/>
      <c r="AV23" s="719"/>
      <c r="AW23" s="719"/>
      <c r="AX23" s="719"/>
      <c r="AY23" s="719"/>
      <c r="AZ23" s="719"/>
      <c r="BA23" s="719"/>
      <c r="BB23" s="719"/>
      <c r="BC23" s="719"/>
      <c r="BD23" s="719"/>
      <c r="BE23" s="719"/>
      <c r="BF23" s="711"/>
      <c r="BG23" s="618">
        <v>27</v>
      </c>
      <c r="BH23" s="619"/>
      <c r="BI23" s="619"/>
      <c r="BJ23" s="619"/>
      <c r="BK23" s="619"/>
      <c r="BL23" s="619"/>
      <c r="BM23" s="619"/>
      <c r="BN23" s="620"/>
      <c r="BO23" s="671">
        <v>0</v>
      </c>
      <c r="BP23" s="671"/>
      <c r="BQ23" s="671"/>
      <c r="BR23" s="671"/>
      <c r="BS23" s="624" t="s">
        <v>110</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c r="B24" s="615" t="s">
        <v>268</v>
      </c>
      <c r="C24" s="616"/>
      <c r="D24" s="616"/>
      <c r="E24" s="616"/>
      <c r="F24" s="616"/>
      <c r="G24" s="616"/>
      <c r="H24" s="616"/>
      <c r="I24" s="616"/>
      <c r="J24" s="616"/>
      <c r="K24" s="616"/>
      <c r="L24" s="616"/>
      <c r="M24" s="616"/>
      <c r="N24" s="616"/>
      <c r="O24" s="616"/>
      <c r="P24" s="616"/>
      <c r="Q24" s="617"/>
      <c r="R24" s="618">
        <v>20944</v>
      </c>
      <c r="S24" s="619"/>
      <c r="T24" s="619"/>
      <c r="U24" s="619"/>
      <c r="V24" s="619"/>
      <c r="W24" s="619"/>
      <c r="X24" s="619"/>
      <c r="Y24" s="620"/>
      <c r="Z24" s="671">
        <v>0.3</v>
      </c>
      <c r="AA24" s="671"/>
      <c r="AB24" s="671"/>
      <c r="AC24" s="671"/>
      <c r="AD24" s="672" t="s">
        <v>110</v>
      </c>
      <c r="AE24" s="672"/>
      <c r="AF24" s="672"/>
      <c r="AG24" s="672"/>
      <c r="AH24" s="672"/>
      <c r="AI24" s="672"/>
      <c r="AJ24" s="672"/>
      <c r="AK24" s="672"/>
      <c r="AL24" s="641" t="s">
        <v>110</v>
      </c>
      <c r="AM24" s="673"/>
      <c r="AN24" s="673"/>
      <c r="AO24" s="674"/>
      <c r="AP24" s="709" t="s">
        <v>269</v>
      </c>
      <c r="AQ24" s="719"/>
      <c r="AR24" s="719"/>
      <c r="AS24" s="719"/>
      <c r="AT24" s="719"/>
      <c r="AU24" s="719"/>
      <c r="AV24" s="719"/>
      <c r="AW24" s="719"/>
      <c r="AX24" s="719"/>
      <c r="AY24" s="719"/>
      <c r="AZ24" s="719"/>
      <c r="BA24" s="719"/>
      <c r="BB24" s="719"/>
      <c r="BC24" s="719"/>
      <c r="BD24" s="719"/>
      <c r="BE24" s="719"/>
      <c r="BF24" s="711"/>
      <c r="BG24" s="618" t="s">
        <v>110</v>
      </c>
      <c r="BH24" s="619"/>
      <c r="BI24" s="619"/>
      <c r="BJ24" s="619"/>
      <c r="BK24" s="619"/>
      <c r="BL24" s="619"/>
      <c r="BM24" s="619"/>
      <c r="BN24" s="620"/>
      <c r="BO24" s="671" t="s">
        <v>110</v>
      </c>
      <c r="BP24" s="671"/>
      <c r="BQ24" s="671"/>
      <c r="BR24" s="671"/>
      <c r="BS24" s="624" t="s">
        <v>110</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2118737</v>
      </c>
      <c r="CS24" s="669"/>
      <c r="CT24" s="669"/>
      <c r="CU24" s="669"/>
      <c r="CV24" s="669"/>
      <c r="CW24" s="669"/>
      <c r="CX24" s="669"/>
      <c r="CY24" s="716"/>
      <c r="CZ24" s="720">
        <v>29.3</v>
      </c>
      <c r="DA24" s="721"/>
      <c r="DB24" s="721"/>
      <c r="DC24" s="722"/>
      <c r="DD24" s="715">
        <v>1727745</v>
      </c>
      <c r="DE24" s="669"/>
      <c r="DF24" s="669"/>
      <c r="DG24" s="669"/>
      <c r="DH24" s="669"/>
      <c r="DI24" s="669"/>
      <c r="DJ24" s="669"/>
      <c r="DK24" s="716"/>
      <c r="DL24" s="715">
        <v>1700337</v>
      </c>
      <c r="DM24" s="669"/>
      <c r="DN24" s="669"/>
      <c r="DO24" s="669"/>
      <c r="DP24" s="669"/>
      <c r="DQ24" s="669"/>
      <c r="DR24" s="669"/>
      <c r="DS24" s="669"/>
      <c r="DT24" s="669"/>
      <c r="DU24" s="669"/>
      <c r="DV24" s="716"/>
      <c r="DW24" s="717">
        <v>42.8</v>
      </c>
      <c r="DX24" s="686"/>
      <c r="DY24" s="686"/>
      <c r="DZ24" s="686"/>
      <c r="EA24" s="686"/>
      <c r="EB24" s="686"/>
      <c r="EC24" s="718"/>
    </row>
    <row r="25" spans="2:133" ht="11.25" customHeight="1">
      <c r="B25" s="615" t="s">
        <v>271</v>
      </c>
      <c r="C25" s="616"/>
      <c r="D25" s="616"/>
      <c r="E25" s="616"/>
      <c r="F25" s="616"/>
      <c r="G25" s="616"/>
      <c r="H25" s="616"/>
      <c r="I25" s="616"/>
      <c r="J25" s="616"/>
      <c r="K25" s="616"/>
      <c r="L25" s="616"/>
      <c r="M25" s="616"/>
      <c r="N25" s="616"/>
      <c r="O25" s="616"/>
      <c r="P25" s="616"/>
      <c r="Q25" s="617"/>
      <c r="R25" s="618">
        <v>442081</v>
      </c>
      <c r="S25" s="619"/>
      <c r="T25" s="619"/>
      <c r="U25" s="619"/>
      <c r="V25" s="619"/>
      <c r="W25" s="619"/>
      <c r="X25" s="619"/>
      <c r="Y25" s="620"/>
      <c r="Z25" s="671">
        <v>5.9</v>
      </c>
      <c r="AA25" s="671"/>
      <c r="AB25" s="671"/>
      <c r="AC25" s="671"/>
      <c r="AD25" s="672" t="s">
        <v>110</v>
      </c>
      <c r="AE25" s="672"/>
      <c r="AF25" s="672"/>
      <c r="AG25" s="672"/>
      <c r="AH25" s="672"/>
      <c r="AI25" s="672"/>
      <c r="AJ25" s="672"/>
      <c r="AK25" s="672"/>
      <c r="AL25" s="641" t="s">
        <v>110</v>
      </c>
      <c r="AM25" s="673"/>
      <c r="AN25" s="673"/>
      <c r="AO25" s="674"/>
      <c r="AP25" s="709" t="s">
        <v>272</v>
      </c>
      <c r="AQ25" s="719"/>
      <c r="AR25" s="719"/>
      <c r="AS25" s="719"/>
      <c r="AT25" s="719"/>
      <c r="AU25" s="719"/>
      <c r="AV25" s="719"/>
      <c r="AW25" s="719"/>
      <c r="AX25" s="719"/>
      <c r="AY25" s="719"/>
      <c r="AZ25" s="719"/>
      <c r="BA25" s="719"/>
      <c r="BB25" s="719"/>
      <c r="BC25" s="719"/>
      <c r="BD25" s="719"/>
      <c r="BE25" s="719"/>
      <c r="BF25" s="711"/>
      <c r="BG25" s="618" t="s">
        <v>110</v>
      </c>
      <c r="BH25" s="619"/>
      <c r="BI25" s="619"/>
      <c r="BJ25" s="619"/>
      <c r="BK25" s="619"/>
      <c r="BL25" s="619"/>
      <c r="BM25" s="619"/>
      <c r="BN25" s="620"/>
      <c r="BO25" s="671" t="s">
        <v>110</v>
      </c>
      <c r="BP25" s="671"/>
      <c r="BQ25" s="671"/>
      <c r="BR25" s="671"/>
      <c r="BS25" s="624" t="s">
        <v>110</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1044204</v>
      </c>
      <c r="CS25" s="637"/>
      <c r="CT25" s="637"/>
      <c r="CU25" s="637"/>
      <c r="CV25" s="637"/>
      <c r="CW25" s="637"/>
      <c r="CX25" s="637"/>
      <c r="CY25" s="638"/>
      <c r="CZ25" s="621">
        <v>14.4</v>
      </c>
      <c r="DA25" s="639"/>
      <c r="DB25" s="639"/>
      <c r="DC25" s="640"/>
      <c r="DD25" s="624">
        <v>990498</v>
      </c>
      <c r="DE25" s="637"/>
      <c r="DF25" s="637"/>
      <c r="DG25" s="637"/>
      <c r="DH25" s="637"/>
      <c r="DI25" s="637"/>
      <c r="DJ25" s="637"/>
      <c r="DK25" s="638"/>
      <c r="DL25" s="624">
        <v>963728</v>
      </c>
      <c r="DM25" s="637"/>
      <c r="DN25" s="637"/>
      <c r="DO25" s="637"/>
      <c r="DP25" s="637"/>
      <c r="DQ25" s="637"/>
      <c r="DR25" s="637"/>
      <c r="DS25" s="637"/>
      <c r="DT25" s="637"/>
      <c r="DU25" s="637"/>
      <c r="DV25" s="638"/>
      <c r="DW25" s="641">
        <v>24.3</v>
      </c>
      <c r="DX25" s="642"/>
      <c r="DY25" s="642"/>
      <c r="DZ25" s="642"/>
      <c r="EA25" s="642"/>
      <c r="EB25" s="642"/>
      <c r="EC25" s="643"/>
    </row>
    <row r="26" spans="2:133" ht="11.25" customHeight="1">
      <c r="B26" s="712" t="s">
        <v>274</v>
      </c>
      <c r="C26" s="713"/>
      <c r="D26" s="713"/>
      <c r="E26" s="713"/>
      <c r="F26" s="713"/>
      <c r="G26" s="713"/>
      <c r="H26" s="713"/>
      <c r="I26" s="713"/>
      <c r="J26" s="713"/>
      <c r="K26" s="713"/>
      <c r="L26" s="713"/>
      <c r="M26" s="713"/>
      <c r="N26" s="713"/>
      <c r="O26" s="713"/>
      <c r="P26" s="713"/>
      <c r="Q26" s="714"/>
      <c r="R26" s="618">
        <v>300</v>
      </c>
      <c r="S26" s="619"/>
      <c r="T26" s="619"/>
      <c r="U26" s="619"/>
      <c r="V26" s="619"/>
      <c r="W26" s="619"/>
      <c r="X26" s="619"/>
      <c r="Y26" s="620"/>
      <c r="Z26" s="671">
        <v>0</v>
      </c>
      <c r="AA26" s="671"/>
      <c r="AB26" s="671"/>
      <c r="AC26" s="671"/>
      <c r="AD26" s="672">
        <v>300</v>
      </c>
      <c r="AE26" s="672"/>
      <c r="AF26" s="672"/>
      <c r="AG26" s="672"/>
      <c r="AH26" s="672"/>
      <c r="AI26" s="672"/>
      <c r="AJ26" s="672"/>
      <c r="AK26" s="672"/>
      <c r="AL26" s="641">
        <v>0</v>
      </c>
      <c r="AM26" s="673"/>
      <c r="AN26" s="673"/>
      <c r="AO26" s="674"/>
      <c r="AP26" s="709" t="s">
        <v>275</v>
      </c>
      <c r="AQ26" s="710"/>
      <c r="AR26" s="710"/>
      <c r="AS26" s="710"/>
      <c r="AT26" s="710"/>
      <c r="AU26" s="710"/>
      <c r="AV26" s="710"/>
      <c r="AW26" s="710"/>
      <c r="AX26" s="710"/>
      <c r="AY26" s="710"/>
      <c r="AZ26" s="710"/>
      <c r="BA26" s="710"/>
      <c r="BB26" s="710"/>
      <c r="BC26" s="710"/>
      <c r="BD26" s="710"/>
      <c r="BE26" s="710"/>
      <c r="BF26" s="711"/>
      <c r="BG26" s="618" t="s">
        <v>110</v>
      </c>
      <c r="BH26" s="619"/>
      <c r="BI26" s="619"/>
      <c r="BJ26" s="619"/>
      <c r="BK26" s="619"/>
      <c r="BL26" s="619"/>
      <c r="BM26" s="619"/>
      <c r="BN26" s="620"/>
      <c r="BO26" s="671" t="s">
        <v>110</v>
      </c>
      <c r="BP26" s="671"/>
      <c r="BQ26" s="671"/>
      <c r="BR26" s="671"/>
      <c r="BS26" s="624" t="s">
        <v>110</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642200</v>
      </c>
      <c r="CS26" s="619"/>
      <c r="CT26" s="619"/>
      <c r="CU26" s="619"/>
      <c r="CV26" s="619"/>
      <c r="CW26" s="619"/>
      <c r="CX26" s="619"/>
      <c r="CY26" s="620"/>
      <c r="CZ26" s="621">
        <v>8.9</v>
      </c>
      <c r="DA26" s="639"/>
      <c r="DB26" s="639"/>
      <c r="DC26" s="640"/>
      <c r="DD26" s="624">
        <v>595833</v>
      </c>
      <c r="DE26" s="619"/>
      <c r="DF26" s="619"/>
      <c r="DG26" s="619"/>
      <c r="DH26" s="619"/>
      <c r="DI26" s="619"/>
      <c r="DJ26" s="619"/>
      <c r="DK26" s="620"/>
      <c r="DL26" s="624" t="s">
        <v>213</v>
      </c>
      <c r="DM26" s="619"/>
      <c r="DN26" s="619"/>
      <c r="DO26" s="619"/>
      <c r="DP26" s="619"/>
      <c r="DQ26" s="619"/>
      <c r="DR26" s="619"/>
      <c r="DS26" s="619"/>
      <c r="DT26" s="619"/>
      <c r="DU26" s="619"/>
      <c r="DV26" s="620"/>
      <c r="DW26" s="641" t="s">
        <v>213</v>
      </c>
      <c r="DX26" s="642"/>
      <c r="DY26" s="642"/>
      <c r="DZ26" s="642"/>
      <c r="EA26" s="642"/>
      <c r="EB26" s="642"/>
      <c r="EC26" s="643"/>
    </row>
    <row r="27" spans="2:133" ht="11.25" customHeight="1">
      <c r="B27" s="615" t="s">
        <v>277</v>
      </c>
      <c r="C27" s="616"/>
      <c r="D27" s="616"/>
      <c r="E27" s="616"/>
      <c r="F27" s="616"/>
      <c r="G27" s="616"/>
      <c r="H27" s="616"/>
      <c r="I27" s="616"/>
      <c r="J27" s="616"/>
      <c r="K27" s="616"/>
      <c r="L27" s="616"/>
      <c r="M27" s="616"/>
      <c r="N27" s="616"/>
      <c r="O27" s="616"/>
      <c r="P27" s="616"/>
      <c r="Q27" s="617"/>
      <c r="R27" s="618">
        <v>346792</v>
      </c>
      <c r="S27" s="619"/>
      <c r="T27" s="619"/>
      <c r="U27" s="619"/>
      <c r="V27" s="619"/>
      <c r="W27" s="619"/>
      <c r="X27" s="619"/>
      <c r="Y27" s="620"/>
      <c r="Z27" s="671">
        <v>4.5999999999999996</v>
      </c>
      <c r="AA27" s="671"/>
      <c r="AB27" s="671"/>
      <c r="AC27" s="671"/>
      <c r="AD27" s="672" t="s">
        <v>110</v>
      </c>
      <c r="AE27" s="672"/>
      <c r="AF27" s="672"/>
      <c r="AG27" s="672"/>
      <c r="AH27" s="672"/>
      <c r="AI27" s="672"/>
      <c r="AJ27" s="672"/>
      <c r="AK27" s="672"/>
      <c r="AL27" s="641" t="s">
        <v>110</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688407</v>
      </c>
      <c r="BH27" s="619"/>
      <c r="BI27" s="619"/>
      <c r="BJ27" s="619"/>
      <c r="BK27" s="619"/>
      <c r="BL27" s="619"/>
      <c r="BM27" s="619"/>
      <c r="BN27" s="620"/>
      <c r="BO27" s="671">
        <v>100</v>
      </c>
      <c r="BP27" s="671"/>
      <c r="BQ27" s="671"/>
      <c r="BR27" s="671"/>
      <c r="BS27" s="624">
        <v>5971</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422545</v>
      </c>
      <c r="CS27" s="637"/>
      <c r="CT27" s="637"/>
      <c r="CU27" s="637"/>
      <c r="CV27" s="637"/>
      <c r="CW27" s="637"/>
      <c r="CX27" s="637"/>
      <c r="CY27" s="638"/>
      <c r="CZ27" s="621">
        <v>5.8</v>
      </c>
      <c r="DA27" s="639"/>
      <c r="DB27" s="639"/>
      <c r="DC27" s="640"/>
      <c r="DD27" s="624">
        <v>121765</v>
      </c>
      <c r="DE27" s="637"/>
      <c r="DF27" s="637"/>
      <c r="DG27" s="637"/>
      <c r="DH27" s="637"/>
      <c r="DI27" s="637"/>
      <c r="DJ27" s="637"/>
      <c r="DK27" s="638"/>
      <c r="DL27" s="624">
        <v>121127</v>
      </c>
      <c r="DM27" s="637"/>
      <c r="DN27" s="637"/>
      <c r="DO27" s="637"/>
      <c r="DP27" s="637"/>
      <c r="DQ27" s="637"/>
      <c r="DR27" s="637"/>
      <c r="DS27" s="637"/>
      <c r="DT27" s="637"/>
      <c r="DU27" s="637"/>
      <c r="DV27" s="638"/>
      <c r="DW27" s="641">
        <v>3.1</v>
      </c>
      <c r="DX27" s="642"/>
      <c r="DY27" s="642"/>
      <c r="DZ27" s="642"/>
      <c r="EA27" s="642"/>
      <c r="EB27" s="642"/>
      <c r="EC27" s="643"/>
    </row>
    <row r="28" spans="2:133" ht="11.25" customHeight="1">
      <c r="B28" s="615" t="s">
        <v>280</v>
      </c>
      <c r="C28" s="616"/>
      <c r="D28" s="616"/>
      <c r="E28" s="616"/>
      <c r="F28" s="616"/>
      <c r="G28" s="616"/>
      <c r="H28" s="616"/>
      <c r="I28" s="616"/>
      <c r="J28" s="616"/>
      <c r="K28" s="616"/>
      <c r="L28" s="616"/>
      <c r="M28" s="616"/>
      <c r="N28" s="616"/>
      <c r="O28" s="616"/>
      <c r="P28" s="616"/>
      <c r="Q28" s="617"/>
      <c r="R28" s="618">
        <v>37197</v>
      </c>
      <c r="S28" s="619"/>
      <c r="T28" s="619"/>
      <c r="U28" s="619"/>
      <c r="V28" s="619"/>
      <c r="W28" s="619"/>
      <c r="X28" s="619"/>
      <c r="Y28" s="620"/>
      <c r="Z28" s="671">
        <v>0.5</v>
      </c>
      <c r="AA28" s="671"/>
      <c r="AB28" s="671"/>
      <c r="AC28" s="671"/>
      <c r="AD28" s="672" t="s">
        <v>110</v>
      </c>
      <c r="AE28" s="672"/>
      <c r="AF28" s="672"/>
      <c r="AG28" s="672"/>
      <c r="AH28" s="672"/>
      <c r="AI28" s="672"/>
      <c r="AJ28" s="672"/>
      <c r="AK28" s="672"/>
      <c r="AL28" s="641" t="s">
        <v>110</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651988</v>
      </c>
      <c r="CS28" s="619"/>
      <c r="CT28" s="619"/>
      <c r="CU28" s="619"/>
      <c r="CV28" s="619"/>
      <c r="CW28" s="619"/>
      <c r="CX28" s="619"/>
      <c r="CY28" s="620"/>
      <c r="CZ28" s="621">
        <v>9</v>
      </c>
      <c r="DA28" s="639"/>
      <c r="DB28" s="639"/>
      <c r="DC28" s="640"/>
      <c r="DD28" s="624">
        <v>615482</v>
      </c>
      <c r="DE28" s="619"/>
      <c r="DF28" s="619"/>
      <c r="DG28" s="619"/>
      <c r="DH28" s="619"/>
      <c r="DI28" s="619"/>
      <c r="DJ28" s="619"/>
      <c r="DK28" s="620"/>
      <c r="DL28" s="624">
        <v>615482</v>
      </c>
      <c r="DM28" s="619"/>
      <c r="DN28" s="619"/>
      <c r="DO28" s="619"/>
      <c r="DP28" s="619"/>
      <c r="DQ28" s="619"/>
      <c r="DR28" s="619"/>
      <c r="DS28" s="619"/>
      <c r="DT28" s="619"/>
      <c r="DU28" s="619"/>
      <c r="DV28" s="620"/>
      <c r="DW28" s="641">
        <v>15.5</v>
      </c>
      <c r="DX28" s="642"/>
      <c r="DY28" s="642"/>
      <c r="DZ28" s="642"/>
      <c r="EA28" s="642"/>
      <c r="EB28" s="642"/>
      <c r="EC28" s="643"/>
    </row>
    <row r="29" spans="2:133" ht="11.25" customHeight="1">
      <c r="B29" s="615" t="s">
        <v>282</v>
      </c>
      <c r="C29" s="616"/>
      <c r="D29" s="616"/>
      <c r="E29" s="616"/>
      <c r="F29" s="616"/>
      <c r="G29" s="616"/>
      <c r="H29" s="616"/>
      <c r="I29" s="616"/>
      <c r="J29" s="616"/>
      <c r="K29" s="616"/>
      <c r="L29" s="616"/>
      <c r="M29" s="616"/>
      <c r="N29" s="616"/>
      <c r="O29" s="616"/>
      <c r="P29" s="616"/>
      <c r="Q29" s="617"/>
      <c r="R29" s="618">
        <v>233512</v>
      </c>
      <c r="S29" s="619"/>
      <c r="T29" s="619"/>
      <c r="U29" s="619"/>
      <c r="V29" s="619"/>
      <c r="W29" s="619"/>
      <c r="X29" s="619"/>
      <c r="Y29" s="620"/>
      <c r="Z29" s="671">
        <v>3.1</v>
      </c>
      <c r="AA29" s="671"/>
      <c r="AB29" s="671"/>
      <c r="AC29" s="671"/>
      <c r="AD29" s="672" t="s">
        <v>110</v>
      </c>
      <c r="AE29" s="672"/>
      <c r="AF29" s="672"/>
      <c r="AG29" s="672"/>
      <c r="AH29" s="672"/>
      <c r="AI29" s="672"/>
      <c r="AJ29" s="672"/>
      <c r="AK29" s="672"/>
      <c r="AL29" s="641" t="s">
        <v>110</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650840</v>
      </c>
      <c r="CS29" s="637"/>
      <c r="CT29" s="637"/>
      <c r="CU29" s="637"/>
      <c r="CV29" s="637"/>
      <c r="CW29" s="637"/>
      <c r="CX29" s="637"/>
      <c r="CY29" s="638"/>
      <c r="CZ29" s="621">
        <v>9</v>
      </c>
      <c r="DA29" s="639"/>
      <c r="DB29" s="639"/>
      <c r="DC29" s="640"/>
      <c r="DD29" s="624">
        <v>614334</v>
      </c>
      <c r="DE29" s="637"/>
      <c r="DF29" s="637"/>
      <c r="DG29" s="637"/>
      <c r="DH29" s="637"/>
      <c r="DI29" s="637"/>
      <c r="DJ29" s="637"/>
      <c r="DK29" s="638"/>
      <c r="DL29" s="624">
        <v>614334</v>
      </c>
      <c r="DM29" s="637"/>
      <c r="DN29" s="637"/>
      <c r="DO29" s="637"/>
      <c r="DP29" s="637"/>
      <c r="DQ29" s="637"/>
      <c r="DR29" s="637"/>
      <c r="DS29" s="637"/>
      <c r="DT29" s="637"/>
      <c r="DU29" s="637"/>
      <c r="DV29" s="638"/>
      <c r="DW29" s="641">
        <v>15.5</v>
      </c>
      <c r="DX29" s="642"/>
      <c r="DY29" s="642"/>
      <c r="DZ29" s="642"/>
      <c r="EA29" s="642"/>
      <c r="EB29" s="642"/>
      <c r="EC29" s="643"/>
    </row>
    <row r="30" spans="2:133" ht="11.25" customHeight="1">
      <c r="B30" s="615" t="s">
        <v>287</v>
      </c>
      <c r="C30" s="616"/>
      <c r="D30" s="616"/>
      <c r="E30" s="616"/>
      <c r="F30" s="616"/>
      <c r="G30" s="616"/>
      <c r="H30" s="616"/>
      <c r="I30" s="616"/>
      <c r="J30" s="616"/>
      <c r="K30" s="616"/>
      <c r="L30" s="616"/>
      <c r="M30" s="616"/>
      <c r="N30" s="616"/>
      <c r="O30" s="616"/>
      <c r="P30" s="616"/>
      <c r="Q30" s="617"/>
      <c r="R30" s="618">
        <v>221592</v>
      </c>
      <c r="S30" s="619"/>
      <c r="T30" s="619"/>
      <c r="U30" s="619"/>
      <c r="V30" s="619"/>
      <c r="W30" s="619"/>
      <c r="X30" s="619"/>
      <c r="Y30" s="620"/>
      <c r="Z30" s="671">
        <v>3</v>
      </c>
      <c r="AA30" s="671"/>
      <c r="AB30" s="671"/>
      <c r="AC30" s="671"/>
      <c r="AD30" s="672" t="s">
        <v>110</v>
      </c>
      <c r="AE30" s="672"/>
      <c r="AF30" s="672"/>
      <c r="AG30" s="672"/>
      <c r="AH30" s="672"/>
      <c r="AI30" s="672"/>
      <c r="AJ30" s="672"/>
      <c r="AK30" s="672"/>
      <c r="AL30" s="641" t="s">
        <v>110</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99.8</v>
      </c>
      <c r="BH30" s="685"/>
      <c r="BI30" s="685"/>
      <c r="BJ30" s="685"/>
      <c r="BK30" s="685"/>
      <c r="BL30" s="685"/>
      <c r="BM30" s="686">
        <v>98.7</v>
      </c>
      <c r="BN30" s="685"/>
      <c r="BO30" s="685"/>
      <c r="BP30" s="685"/>
      <c r="BQ30" s="687"/>
      <c r="BR30" s="684">
        <v>99.6</v>
      </c>
      <c r="BS30" s="685"/>
      <c r="BT30" s="685"/>
      <c r="BU30" s="685"/>
      <c r="BV30" s="685"/>
      <c r="BW30" s="685"/>
      <c r="BX30" s="686">
        <v>97.9</v>
      </c>
      <c r="BY30" s="685"/>
      <c r="BZ30" s="685"/>
      <c r="CA30" s="685"/>
      <c r="CB30" s="687"/>
      <c r="CD30" s="690"/>
      <c r="CE30" s="691"/>
      <c r="CF30" s="655" t="s">
        <v>290</v>
      </c>
      <c r="CG30" s="652"/>
      <c r="CH30" s="652"/>
      <c r="CI30" s="652"/>
      <c r="CJ30" s="652"/>
      <c r="CK30" s="652"/>
      <c r="CL30" s="652"/>
      <c r="CM30" s="652"/>
      <c r="CN30" s="652"/>
      <c r="CO30" s="652"/>
      <c r="CP30" s="652"/>
      <c r="CQ30" s="653"/>
      <c r="CR30" s="618">
        <v>595496</v>
      </c>
      <c r="CS30" s="619"/>
      <c r="CT30" s="619"/>
      <c r="CU30" s="619"/>
      <c r="CV30" s="619"/>
      <c r="CW30" s="619"/>
      <c r="CX30" s="619"/>
      <c r="CY30" s="620"/>
      <c r="CZ30" s="621">
        <v>8.1999999999999993</v>
      </c>
      <c r="DA30" s="639"/>
      <c r="DB30" s="639"/>
      <c r="DC30" s="640"/>
      <c r="DD30" s="624">
        <v>563854</v>
      </c>
      <c r="DE30" s="619"/>
      <c r="DF30" s="619"/>
      <c r="DG30" s="619"/>
      <c r="DH30" s="619"/>
      <c r="DI30" s="619"/>
      <c r="DJ30" s="619"/>
      <c r="DK30" s="620"/>
      <c r="DL30" s="624">
        <v>563854</v>
      </c>
      <c r="DM30" s="619"/>
      <c r="DN30" s="619"/>
      <c r="DO30" s="619"/>
      <c r="DP30" s="619"/>
      <c r="DQ30" s="619"/>
      <c r="DR30" s="619"/>
      <c r="DS30" s="619"/>
      <c r="DT30" s="619"/>
      <c r="DU30" s="619"/>
      <c r="DV30" s="620"/>
      <c r="DW30" s="641">
        <v>14.2</v>
      </c>
      <c r="DX30" s="642"/>
      <c r="DY30" s="642"/>
      <c r="DZ30" s="642"/>
      <c r="EA30" s="642"/>
      <c r="EB30" s="642"/>
      <c r="EC30" s="643"/>
    </row>
    <row r="31" spans="2:133" ht="11.25" customHeight="1">
      <c r="B31" s="615" t="s">
        <v>291</v>
      </c>
      <c r="C31" s="616"/>
      <c r="D31" s="616"/>
      <c r="E31" s="616"/>
      <c r="F31" s="616"/>
      <c r="G31" s="616"/>
      <c r="H31" s="616"/>
      <c r="I31" s="616"/>
      <c r="J31" s="616"/>
      <c r="K31" s="616"/>
      <c r="L31" s="616"/>
      <c r="M31" s="616"/>
      <c r="N31" s="616"/>
      <c r="O31" s="616"/>
      <c r="P31" s="616"/>
      <c r="Q31" s="617"/>
      <c r="R31" s="618">
        <v>205511</v>
      </c>
      <c r="S31" s="619"/>
      <c r="T31" s="619"/>
      <c r="U31" s="619"/>
      <c r="V31" s="619"/>
      <c r="W31" s="619"/>
      <c r="X31" s="619"/>
      <c r="Y31" s="620"/>
      <c r="Z31" s="671">
        <v>2.8</v>
      </c>
      <c r="AA31" s="671"/>
      <c r="AB31" s="671"/>
      <c r="AC31" s="671"/>
      <c r="AD31" s="672" t="s">
        <v>110</v>
      </c>
      <c r="AE31" s="672"/>
      <c r="AF31" s="672"/>
      <c r="AG31" s="672"/>
      <c r="AH31" s="672"/>
      <c r="AI31" s="672"/>
      <c r="AJ31" s="672"/>
      <c r="AK31" s="672"/>
      <c r="AL31" s="641" t="s">
        <v>110</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99.8</v>
      </c>
      <c r="BH31" s="637"/>
      <c r="BI31" s="637"/>
      <c r="BJ31" s="637"/>
      <c r="BK31" s="637"/>
      <c r="BL31" s="637"/>
      <c r="BM31" s="673">
        <v>99.1</v>
      </c>
      <c r="BN31" s="683"/>
      <c r="BO31" s="683"/>
      <c r="BP31" s="683"/>
      <c r="BQ31" s="647"/>
      <c r="BR31" s="682">
        <v>99.6</v>
      </c>
      <c r="BS31" s="637"/>
      <c r="BT31" s="637"/>
      <c r="BU31" s="637"/>
      <c r="BV31" s="637"/>
      <c r="BW31" s="637"/>
      <c r="BX31" s="673">
        <v>98.8</v>
      </c>
      <c r="BY31" s="683"/>
      <c r="BZ31" s="683"/>
      <c r="CA31" s="683"/>
      <c r="CB31" s="647"/>
      <c r="CD31" s="690"/>
      <c r="CE31" s="691"/>
      <c r="CF31" s="655" t="s">
        <v>294</v>
      </c>
      <c r="CG31" s="652"/>
      <c r="CH31" s="652"/>
      <c r="CI31" s="652"/>
      <c r="CJ31" s="652"/>
      <c r="CK31" s="652"/>
      <c r="CL31" s="652"/>
      <c r="CM31" s="652"/>
      <c r="CN31" s="652"/>
      <c r="CO31" s="652"/>
      <c r="CP31" s="652"/>
      <c r="CQ31" s="653"/>
      <c r="CR31" s="618">
        <v>55344</v>
      </c>
      <c r="CS31" s="637"/>
      <c r="CT31" s="637"/>
      <c r="CU31" s="637"/>
      <c r="CV31" s="637"/>
      <c r="CW31" s="637"/>
      <c r="CX31" s="637"/>
      <c r="CY31" s="638"/>
      <c r="CZ31" s="621">
        <v>0.8</v>
      </c>
      <c r="DA31" s="639"/>
      <c r="DB31" s="639"/>
      <c r="DC31" s="640"/>
      <c r="DD31" s="624">
        <v>50480</v>
      </c>
      <c r="DE31" s="637"/>
      <c r="DF31" s="637"/>
      <c r="DG31" s="637"/>
      <c r="DH31" s="637"/>
      <c r="DI31" s="637"/>
      <c r="DJ31" s="637"/>
      <c r="DK31" s="638"/>
      <c r="DL31" s="624">
        <v>50480</v>
      </c>
      <c r="DM31" s="637"/>
      <c r="DN31" s="637"/>
      <c r="DO31" s="637"/>
      <c r="DP31" s="637"/>
      <c r="DQ31" s="637"/>
      <c r="DR31" s="637"/>
      <c r="DS31" s="637"/>
      <c r="DT31" s="637"/>
      <c r="DU31" s="637"/>
      <c r="DV31" s="638"/>
      <c r="DW31" s="641">
        <v>1.3</v>
      </c>
      <c r="DX31" s="642"/>
      <c r="DY31" s="642"/>
      <c r="DZ31" s="642"/>
      <c r="EA31" s="642"/>
      <c r="EB31" s="642"/>
      <c r="EC31" s="643"/>
    </row>
    <row r="32" spans="2:133" ht="11.25" customHeight="1">
      <c r="B32" s="615" t="s">
        <v>295</v>
      </c>
      <c r="C32" s="616"/>
      <c r="D32" s="616"/>
      <c r="E32" s="616"/>
      <c r="F32" s="616"/>
      <c r="G32" s="616"/>
      <c r="H32" s="616"/>
      <c r="I32" s="616"/>
      <c r="J32" s="616"/>
      <c r="K32" s="616"/>
      <c r="L32" s="616"/>
      <c r="M32" s="616"/>
      <c r="N32" s="616"/>
      <c r="O32" s="616"/>
      <c r="P32" s="616"/>
      <c r="Q32" s="617"/>
      <c r="R32" s="618">
        <v>138526</v>
      </c>
      <c r="S32" s="619"/>
      <c r="T32" s="619"/>
      <c r="U32" s="619"/>
      <c r="V32" s="619"/>
      <c r="W32" s="619"/>
      <c r="X32" s="619"/>
      <c r="Y32" s="620"/>
      <c r="Z32" s="671">
        <v>1.9</v>
      </c>
      <c r="AA32" s="671"/>
      <c r="AB32" s="671"/>
      <c r="AC32" s="671"/>
      <c r="AD32" s="672">
        <v>37</v>
      </c>
      <c r="AE32" s="672"/>
      <c r="AF32" s="672"/>
      <c r="AG32" s="672"/>
      <c r="AH32" s="672"/>
      <c r="AI32" s="672"/>
      <c r="AJ32" s="672"/>
      <c r="AK32" s="672"/>
      <c r="AL32" s="641">
        <v>0</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99.9</v>
      </c>
      <c r="BH32" s="603"/>
      <c r="BI32" s="603"/>
      <c r="BJ32" s="603"/>
      <c r="BK32" s="603"/>
      <c r="BL32" s="603"/>
      <c r="BM32" s="666">
        <v>98.1</v>
      </c>
      <c r="BN32" s="603"/>
      <c r="BO32" s="603"/>
      <c r="BP32" s="603"/>
      <c r="BQ32" s="660"/>
      <c r="BR32" s="681">
        <v>99.5</v>
      </c>
      <c r="BS32" s="603"/>
      <c r="BT32" s="603"/>
      <c r="BU32" s="603"/>
      <c r="BV32" s="603"/>
      <c r="BW32" s="603"/>
      <c r="BX32" s="666">
        <v>96.8</v>
      </c>
      <c r="BY32" s="603"/>
      <c r="BZ32" s="603"/>
      <c r="CA32" s="603"/>
      <c r="CB32" s="660"/>
      <c r="CD32" s="692"/>
      <c r="CE32" s="693"/>
      <c r="CF32" s="655" t="s">
        <v>297</v>
      </c>
      <c r="CG32" s="652"/>
      <c r="CH32" s="652"/>
      <c r="CI32" s="652"/>
      <c r="CJ32" s="652"/>
      <c r="CK32" s="652"/>
      <c r="CL32" s="652"/>
      <c r="CM32" s="652"/>
      <c r="CN32" s="652"/>
      <c r="CO32" s="652"/>
      <c r="CP32" s="652"/>
      <c r="CQ32" s="653"/>
      <c r="CR32" s="618">
        <v>1148</v>
      </c>
      <c r="CS32" s="619"/>
      <c r="CT32" s="619"/>
      <c r="CU32" s="619"/>
      <c r="CV32" s="619"/>
      <c r="CW32" s="619"/>
      <c r="CX32" s="619"/>
      <c r="CY32" s="620"/>
      <c r="CZ32" s="621">
        <v>0</v>
      </c>
      <c r="DA32" s="639"/>
      <c r="DB32" s="639"/>
      <c r="DC32" s="640"/>
      <c r="DD32" s="624">
        <v>1148</v>
      </c>
      <c r="DE32" s="619"/>
      <c r="DF32" s="619"/>
      <c r="DG32" s="619"/>
      <c r="DH32" s="619"/>
      <c r="DI32" s="619"/>
      <c r="DJ32" s="619"/>
      <c r="DK32" s="620"/>
      <c r="DL32" s="624">
        <v>1148</v>
      </c>
      <c r="DM32" s="619"/>
      <c r="DN32" s="619"/>
      <c r="DO32" s="619"/>
      <c r="DP32" s="619"/>
      <c r="DQ32" s="619"/>
      <c r="DR32" s="619"/>
      <c r="DS32" s="619"/>
      <c r="DT32" s="619"/>
      <c r="DU32" s="619"/>
      <c r="DV32" s="620"/>
      <c r="DW32" s="641">
        <v>0</v>
      </c>
      <c r="DX32" s="642"/>
      <c r="DY32" s="642"/>
      <c r="DZ32" s="642"/>
      <c r="EA32" s="642"/>
      <c r="EB32" s="642"/>
      <c r="EC32" s="643"/>
    </row>
    <row r="33" spans="2:133" ht="11.25" customHeight="1">
      <c r="B33" s="615" t="s">
        <v>298</v>
      </c>
      <c r="C33" s="616"/>
      <c r="D33" s="616"/>
      <c r="E33" s="616"/>
      <c r="F33" s="616"/>
      <c r="G33" s="616"/>
      <c r="H33" s="616"/>
      <c r="I33" s="616"/>
      <c r="J33" s="616"/>
      <c r="K33" s="616"/>
      <c r="L33" s="616"/>
      <c r="M33" s="616"/>
      <c r="N33" s="616"/>
      <c r="O33" s="616"/>
      <c r="P33" s="616"/>
      <c r="Q33" s="617"/>
      <c r="R33" s="618">
        <v>1549599</v>
      </c>
      <c r="S33" s="619"/>
      <c r="T33" s="619"/>
      <c r="U33" s="619"/>
      <c r="V33" s="619"/>
      <c r="W33" s="619"/>
      <c r="X33" s="619"/>
      <c r="Y33" s="620"/>
      <c r="Z33" s="671">
        <v>20.7</v>
      </c>
      <c r="AA33" s="671"/>
      <c r="AB33" s="671"/>
      <c r="AC33" s="671"/>
      <c r="AD33" s="672" t="s">
        <v>110</v>
      </c>
      <c r="AE33" s="672"/>
      <c r="AF33" s="672"/>
      <c r="AG33" s="672"/>
      <c r="AH33" s="672"/>
      <c r="AI33" s="672"/>
      <c r="AJ33" s="672"/>
      <c r="AK33" s="672"/>
      <c r="AL33" s="641" t="s">
        <v>110</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3130504</v>
      </c>
      <c r="CS33" s="637"/>
      <c r="CT33" s="637"/>
      <c r="CU33" s="637"/>
      <c r="CV33" s="637"/>
      <c r="CW33" s="637"/>
      <c r="CX33" s="637"/>
      <c r="CY33" s="638"/>
      <c r="CZ33" s="621">
        <v>43.3</v>
      </c>
      <c r="DA33" s="639"/>
      <c r="DB33" s="639"/>
      <c r="DC33" s="640"/>
      <c r="DD33" s="624">
        <v>2291446</v>
      </c>
      <c r="DE33" s="637"/>
      <c r="DF33" s="637"/>
      <c r="DG33" s="637"/>
      <c r="DH33" s="637"/>
      <c r="DI33" s="637"/>
      <c r="DJ33" s="637"/>
      <c r="DK33" s="638"/>
      <c r="DL33" s="624">
        <v>1534032</v>
      </c>
      <c r="DM33" s="637"/>
      <c r="DN33" s="637"/>
      <c r="DO33" s="637"/>
      <c r="DP33" s="637"/>
      <c r="DQ33" s="637"/>
      <c r="DR33" s="637"/>
      <c r="DS33" s="637"/>
      <c r="DT33" s="637"/>
      <c r="DU33" s="637"/>
      <c r="DV33" s="638"/>
      <c r="DW33" s="641">
        <v>38.6</v>
      </c>
      <c r="DX33" s="642"/>
      <c r="DY33" s="642"/>
      <c r="DZ33" s="642"/>
      <c r="EA33" s="642"/>
      <c r="EB33" s="642"/>
      <c r="EC33" s="643"/>
    </row>
    <row r="34" spans="2:133" ht="11.25" customHeight="1">
      <c r="B34" s="615" t="s">
        <v>300</v>
      </c>
      <c r="C34" s="616"/>
      <c r="D34" s="616"/>
      <c r="E34" s="616"/>
      <c r="F34" s="616"/>
      <c r="G34" s="616"/>
      <c r="H34" s="616"/>
      <c r="I34" s="616"/>
      <c r="J34" s="616"/>
      <c r="K34" s="616"/>
      <c r="L34" s="616"/>
      <c r="M34" s="616"/>
      <c r="N34" s="616"/>
      <c r="O34" s="616"/>
      <c r="P34" s="616"/>
      <c r="Q34" s="617"/>
      <c r="R34" s="618" t="s">
        <v>110</v>
      </c>
      <c r="S34" s="619"/>
      <c r="T34" s="619"/>
      <c r="U34" s="619"/>
      <c r="V34" s="619"/>
      <c r="W34" s="619"/>
      <c r="X34" s="619"/>
      <c r="Y34" s="620"/>
      <c r="Z34" s="671" t="s">
        <v>110</v>
      </c>
      <c r="AA34" s="671"/>
      <c r="AB34" s="671"/>
      <c r="AC34" s="671"/>
      <c r="AD34" s="672" t="s">
        <v>110</v>
      </c>
      <c r="AE34" s="672"/>
      <c r="AF34" s="672"/>
      <c r="AG34" s="672"/>
      <c r="AH34" s="672"/>
      <c r="AI34" s="672"/>
      <c r="AJ34" s="672"/>
      <c r="AK34" s="672"/>
      <c r="AL34" s="641" t="s">
        <v>110</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802256</v>
      </c>
      <c r="CS34" s="619"/>
      <c r="CT34" s="619"/>
      <c r="CU34" s="619"/>
      <c r="CV34" s="619"/>
      <c r="CW34" s="619"/>
      <c r="CX34" s="619"/>
      <c r="CY34" s="620"/>
      <c r="CZ34" s="621">
        <v>11.1</v>
      </c>
      <c r="DA34" s="639"/>
      <c r="DB34" s="639"/>
      <c r="DC34" s="640"/>
      <c r="DD34" s="624">
        <v>605390</v>
      </c>
      <c r="DE34" s="619"/>
      <c r="DF34" s="619"/>
      <c r="DG34" s="619"/>
      <c r="DH34" s="619"/>
      <c r="DI34" s="619"/>
      <c r="DJ34" s="619"/>
      <c r="DK34" s="620"/>
      <c r="DL34" s="624">
        <v>424469</v>
      </c>
      <c r="DM34" s="619"/>
      <c r="DN34" s="619"/>
      <c r="DO34" s="619"/>
      <c r="DP34" s="619"/>
      <c r="DQ34" s="619"/>
      <c r="DR34" s="619"/>
      <c r="DS34" s="619"/>
      <c r="DT34" s="619"/>
      <c r="DU34" s="619"/>
      <c r="DV34" s="620"/>
      <c r="DW34" s="641">
        <v>10.7</v>
      </c>
      <c r="DX34" s="642"/>
      <c r="DY34" s="642"/>
      <c r="DZ34" s="642"/>
      <c r="EA34" s="642"/>
      <c r="EB34" s="642"/>
      <c r="EC34" s="643"/>
    </row>
    <row r="35" spans="2:133" ht="11.25" customHeight="1">
      <c r="B35" s="615" t="s">
        <v>304</v>
      </c>
      <c r="C35" s="616"/>
      <c r="D35" s="616"/>
      <c r="E35" s="616"/>
      <c r="F35" s="616"/>
      <c r="G35" s="616"/>
      <c r="H35" s="616"/>
      <c r="I35" s="616"/>
      <c r="J35" s="616"/>
      <c r="K35" s="616"/>
      <c r="L35" s="616"/>
      <c r="M35" s="616"/>
      <c r="N35" s="616"/>
      <c r="O35" s="616"/>
      <c r="P35" s="616"/>
      <c r="Q35" s="617"/>
      <c r="R35" s="618">
        <v>201199</v>
      </c>
      <c r="S35" s="619"/>
      <c r="T35" s="619"/>
      <c r="U35" s="619"/>
      <c r="V35" s="619"/>
      <c r="W35" s="619"/>
      <c r="X35" s="619"/>
      <c r="Y35" s="620"/>
      <c r="Z35" s="671">
        <v>2.7</v>
      </c>
      <c r="AA35" s="671"/>
      <c r="AB35" s="671"/>
      <c r="AC35" s="671"/>
      <c r="AD35" s="672" t="s">
        <v>110</v>
      </c>
      <c r="AE35" s="672"/>
      <c r="AF35" s="672"/>
      <c r="AG35" s="672"/>
      <c r="AH35" s="672"/>
      <c r="AI35" s="672"/>
      <c r="AJ35" s="672"/>
      <c r="AK35" s="672"/>
      <c r="AL35" s="641" t="s">
        <v>110</v>
      </c>
      <c r="AM35" s="673"/>
      <c r="AN35" s="673"/>
      <c r="AO35" s="674"/>
      <c r="AP35" s="186"/>
      <c r="AQ35" s="675" t="s">
        <v>305</v>
      </c>
      <c r="AR35" s="676"/>
      <c r="AS35" s="676"/>
      <c r="AT35" s="676"/>
      <c r="AU35" s="676"/>
      <c r="AV35" s="676"/>
      <c r="AW35" s="676"/>
      <c r="AX35" s="676"/>
      <c r="AY35" s="677"/>
      <c r="AZ35" s="668">
        <v>1051178</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20042</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95982</v>
      </c>
      <c r="CS35" s="637"/>
      <c r="CT35" s="637"/>
      <c r="CU35" s="637"/>
      <c r="CV35" s="637"/>
      <c r="CW35" s="637"/>
      <c r="CX35" s="637"/>
      <c r="CY35" s="638"/>
      <c r="CZ35" s="621">
        <v>1.3</v>
      </c>
      <c r="DA35" s="639"/>
      <c r="DB35" s="639"/>
      <c r="DC35" s="640"/>
      <c r="DD35" s="624">
        <v>67951</v>
      </c>
      <c r="DE35" s="637"/>
      <c r="DF35" s="637"/>
      <c r="DG35" s="637"/>
      <c r="DH35" s="637"/>
      <c r="DI35" s="637"/>
      <c r="DJ35" s="637"/>
      <c r="DK35" s="638"/>
      <c r="DL35" s="624">
        <v>41804</v>
      </c>
      <c r="DM35" s="637"/>
      <c r="DN35" s="637"/>
      <c r="DO35" s="637"/>
      <c r="DP35" s="637"/>
      <c r="DQ35" s="637"/>
      <c r="DR35" s="637"/>
      <c r="DS35" s="637"/>
      <c r="DT35" s="637"/>
      <c r="DU35" s="637"/>
      <c r="DV35" s="638"/>
      <c r="DW35" s="641">
        <v>1.1000000000000001</v>
      </c>
      <c r="DX35" s="642"/>
      <c r="DY35" s="642"/>
      <c r="DZ35" s="642"/>
      <c r="EA35" s="642"/>
      <c r="EB35" s="642"/>
      <c r="EC35" s="643"/>
    </row>
    <row r="36" spans="2:133" ht="11.25" customHeight="1">
      <c r="B36" s="599" t="s">
        <v>308</v>
      </c>
      <c r="C36" s="600"/>
      <c r="D36" s="600"/>
      <c r="E36" s="600"/>
      <c r="F36" s="600"/>
      <c r="G36" s="600"/>
      <c r="H36" s="600"/>
      <c r="I36" s="600"/>
      <c r="J36" s="600"/>
      <c r="K36" s="600"/>
      <c r="L36" s="600"/>
      <c r="M36" s="600"/>
      <c r="N36" s="600"/>
      <c r="O36" s="600"/>
      <c r="P36" s="600"/>
      <c r="Q36" s="601"/>
      <c r="R36" s="602">
        <v>7469299</v>
      </c>
      <c r="S36" s="659"/>
      <c r="T36" s="659"/>
      <c r="U36" s="659"/>
      <c r="V36" s="659"/>
      <c r="W36" s="659"/>
      <c r="X36" s="659"/>
      <c r="Y36" s="662"/>
      <c r="Z36" s="663">
        <v>100</v>
      </c>
      <c r="AA36" s="663"/>
      <c r="AB36" s="663"/>
      <c r="AC36" s="663"/>
      <c r="AD36" s="664">
        <v>3768262</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382625</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-44271</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1006444</v>
      </c>
      <c r="CS36" s="619"/>
      <c r="CT36" s="619"/>
      <c r="CU36" s="619"/>
      <c r="CV36" s="619"/>
      <c r="CW36" s="619"/>
      <c r="CX36" s="619"/>
      <c r="CY36" s="620"/>
      <c r="CZ36" s="621">
        <v>13.9</v>
      </c>
      <c r="DA36" s="639"/>
      <c r="DB36" s="639"/>
      <c r="DC36" s="640"/>
      <c r="DD36" s="624">
        <v>793534</v>
      </c>
      <c r="DE36" s="619"/>
      <c r="DF36" s="619"/>
      <c r="DG36" s="619"/>
      <c r="DH36" s="619"/>
      <c r="DI36" s="619"/>
      <c r="DJ36" s="619"/>
      <c r="DK36" s="620"/>
      <c r="DL36" s="624">
        <v>541234</v>
      </c>
      <c r="DM36" s="619"/>
      <c r="DN36" s="619"/>
      <c r="DO36" s="619"/>
      <c r="DP36" s="619"/>
      <c r="DQ36" s="619"/>
      <c r="DR36" s="619"/>
      <c r="DS36" s="619"/>
      <c r="DT36" s="619"/>
      <c r="DU36" s="619"/>
      <c r="DV36" s="620"/>
      <c r="DW36" s="641">
        <v>13.6</v>
      </c>
      <c r="DX36" s="642"/>
      <c r="DY36" s="642"/>
      <c r="DZ36" s="642"/>
      <c r="EA36" s="642"/>
      <c r="EB36" s="642"/>
      <c r="EC36" s="643"/>
    </row>
    <row r="37" spans="2:133" ht="11.25" customHeight="1">
      <c r="AQ37" s="644" t="s">
        <v>312</v>
      </c>
      <c r="AR37" s="645"/>
      <c r="AS37" s="645"/>
      <c r="AT37" s="645"/>
      <c r="AU37" s="645"/>
      <c r="AV37" s="645"/>
      <c r="AW37" s="645"/>
      <c r="AX37" s="645"/>
      <c r="AY37" s="646"/>
      <c r="AZ37" s="618">
        <v>173998</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138</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386962</v>
      </c>
      <c r="CS37" s="637"/>
      <c r="CT37" s="637"/>
      <c r="CU37" s="637"/>
      <c r="CV37" s="637"/>
      <c r="CW37" s="637"/>
      <c r="CX37" s="637"/>
      <c r="CY37" s="638"/>
      <c r="CZ37" s="621">
        <v>5.4</v>
      </c>
      <c r="DA37" s="639"/>
      <c r="DB37" s="639"/>
      <c r="DC37" s="640"/>
      <c r="DD37" s="624">
        <v>258067</v>
      </c>
      <c r="DE37" s="637"/>
      <c r="DF37" s="637"/>
      <c r="DG37" s="637"/>
      <c r="DH37" s="637"/>
      <c r="DI37" s="637"/>
      <c r="DJ37" s="637"/>
      <c r="DK37" s="638"/>
      <c r="DL37" s="624">
        <v>248483</v>
      </c>
      <c r="DM37" s="637"/>
      <c r="DN37" s="637"/>
      <c r="DO37" s="637"/>
      <c r="DP37" s="637"/>
      <c r="DQ37" s="637"/>
      <c r="DR37" s="637"/>
      <c r="DS37" s="637"/>
      <c r="DT37" s="637"/>
      <c r="DU37" s="637"/>
      <c r="DV37" s="638"/>
      <c r="DW37" s="641">
        <v>6.3</v>
      </c>
      <c r="DX37" s="642"/>
      <c r="DY37" s="642"/>
      <c r="DZ37" s="642"/>
      <c r="EA37" s="642"/>
      <c r="EB37" s="642"/>
      <c r="EC37" s="643"/>
    </row>
    <row r="38" spans="2:133" ht="11.25" customHeight="1">
      <c r="AQ38" s="644" t="s">
        <v>315</v>
      </c>
      <c r="AR38" s="645"/>
      <c r="AS38" s="645"/>
      <c r="AT38" s="645"/>
      <c r="AU38" s="645"/>
      <c r="AV38" s="645"/>
      <c r="AW38" s="645"/>
      <c r="AX38" s="645"/>
      <c r="AY38" s="646"/>
      <c r="AZ38" s="618">
        <v>81069</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2485</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587484</v>
      </c>
      <c r="CS38" s="619"/>
      <c r="CT38" s="619"/>
      <c r="CU38" s="619"/>
      <c r="CV38" s="619"/>
      <c r="CW38" s="619"/>
      <c r="CX38" s="619"/>
      <c r="CY38" s="620"/>
      <c r="CZ38" s="621">
        <v>8.1</v>
      </c>
      <c r="DA38" s="639"/>
      <c r="DB38" s="639"/>
      <c r="DC38" s="640"/>
      <c r="DD38" s="624">
        <v>521814</v>
      </c>
      <c r="DE38" s="619"/>
      <c r="DF38" s="619"/>
      <c r="DG38" s="619"/>
      <c r="DH38" s="619"/>
      <c r="DI38" s="619"/>
      <c r="DJ38" s="619"/>
      <c r="DK38" s="620"/>
      <c r="DL38" s="624">
        <v>461157</v>
      </c>
      <c r="DM38" s="619"/>
      <c r="DN38" s="619"/>
      <c r="DO38" s="619"/>
      <c r="DP38" s="619"/>
      <c r="DQ38" s="619"/>
      <c r="DR38" s="619"/>
      <c r="DS38" s="619"/>
      <c r="DT38" s="619"/>
      <c r="DU38" s="619"/>
      <c r="DV38" s="620"/>
      <c r="DW38" s="641">
        <v>11.6</v>
      </c>
      <c r="DX38" s="642"/>
      <c r="DY38" s="642"/>
      <c r="DZ38" s="642"/>
      <c r="EA38" s="642"/>
      <c r="EB38" s="642"/>
      <c r="EC38" s="643"/>
    </row>
    <row r="39" spans="2:133" ht="11.25" customHeight="1">
      <c r="AQ39" s="644" t="s">
        <v>318</v>
      </c>
      <c r="AR39" s="645"/>
      <c r="AS39" s="645"/>
      <c r="AT39" s="645"/>
      <c r="AU39" s="645"/>
      <c r="AV39" s="645"/>
      <c r="AW39" s="645"/>
      <c r="AX39" s="645"/>
      <c r="AY39" s="646"/>
      <c r="AZ39" s="618">
        <v>93</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104</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392806</v>
      </c>
      <c r="CS39" s="637"/>
      <c r="CT39" s="637"/>
      <c r="CU39" s="637"/>
      <c r="CV39" s="637"/>
      <c r="CW39" s="637"/>
      <c r="CX39" s="637"/>
      <c r="CY39" s="638"/>
      <c r="CZ39" s="621">
        <v>5.4</v>
      </c>
      <c r="DA39" s="639"/>
      <c r="DB39" s="639"/>
      <c r="DC39" s="640"/>
      <c r="DD39" s="624">
        <v>146802</v>
      </c>
      <c r="DE39" s="637"/>
      <c r="DF39" s="637"/>
      <c r="DG39" s="637"/>
      <c r="DH39" s="637"/>
      <c r="DI39" s="637"/>
      <c r="DJ39" s="637"/>
      <c r="DK39" s="638"/>
      <c r="DL39" s="624" t="s">
        <v>322</v>
      </c>
      <c r="DM39" s="637"/>
      <c r="DN39" s="637"/>
      <c r="DO39" s="637"/>
      <c r="DP39" s="637"/>
      <c r="DQ39" s="637"/>
      <c r="DR39" s="637"/>
      <c r="DS39" s="637"/>
      <c r="DT39" s="637"/>
      <c r="DU39" s="637"/>
      <c r="DV39" s="638"/>
      <c r="DW39" s="641" t="s">
        <v>322</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323</v>
      </c>
      <c r="AR40" s="645"/>
      <c r="AS40" s="645"/>
      <c r="AT40" s="645"/>
      <c r="AU40" s="645"/>
      <c r="AV40" s="645"/>
      <c r="AW40" s="645"/>
      <c r="AX40" s="645"/>
      <c r="AY40" s="646"/>
      <c r="AZ40" s="618">
        <v>135619</v>
      </c>
      <c r="BA40" s="619"/>
      <c r="BB40" s="619"/>
      <c r="BC40" s="619"/>
      <c r="BD40" s="637"/>
      <c r="BE40" s="637"/>
      <c r="BF40" s="647"/>
      <c r="BG40" s="648"/>
      <c r="BH40" s="649"/>
      <c r="BI40" s="649"/>
      <c r="BJ40" s="649"/>
      <c r="BK40" s="649"/>
      <c r="BL40" s="187"/>
      <c r="BM40" s="652" t="s">
        <v>324</v>
      </c>
      <c r="BN40" s="652"/>
      <c r="BO40" s="652"/>
      <c r="BP40" s="652"/>
      <c r="BQ40" s="652"/>
      <c r="BR40" s="652"/>
      <c r="BS40" s="652"/>
      <c r="BT40" s="652"/>
      <c r="BU40" s="653"/>
      <c r="BV40" s="618">
        <v>107</v>
      </c>
      <c r="BW40" s="619"/>
      <c r="BX40" s="619"/>
      <c r="BY40" s="619"/>
      <c r="BZ40" s="619"/>
      <c r="CA40" s="619"/>
      <c r="CB40" s="654"/>
      <c r="CD40" s="655" t="s">
        <v>325</v>
      </c>
      <c r="CE40" s="652"/>
      <c r="CF40" s="652"/>
      <c r="CG40" s="652"/>
      <c r="CH40" s="652"/>
      <c r="CI40" s="652"/>
      <c r="CJ40" s="652"/>
      <c r="CK40" s="652"/>
      <c r="CL40" s="652"/>
      <c r="CM40" s="652"/>
      <c r="CN40" s="652"/>
      <c r="CO40" s="652"/>
      <c r="CP40" s="652"/>
      <c r="CQ40" s="653"/>
      <c r="CR40" s="618">
        <v>245532</v>
      </c>
      <c r="CS40" s="619"/>
      <c r="CT40" s="619"/>
      <c r="CU40" s="619"/>
      <c r="CV40" s="619"/>
      <c r="CW40" s="619"/>
      <c r="CX40" s="619"/>
      <c r="CY40" s="620"/>
      <c r="CZ40" s="621">
        <v>3.4</v>
      </c>
      <c r="DA40" s="639"/>
      <c r="DB40" s="639"/>
      <c r="DC40" s="640"/>
      <c r="DD40" s="624">
        <v>155955</v>
      </c>
      <c r="DE40" s="619"/>
      <c r="DF40" s="619"/>
      <c r="DG40" s="619"/>
      <c r="DH40" s="619"/>
      <c r="DI40" s="619"/>
      <c r="DJ40" s="619"/>
      <c r="DK40" s="620"/>
      <c r="DL40" s="624">
        <v>65368</v>
      </c>
      <c r="DM40" s="619"/>
      <c r="DN40" s="619"/>
      <c r="DO40" s="619"/>
      <c r="DP40" s="619"/>
      <c r="DQ40" s="619"/>
      <c r="DR40" s="619"/>
      <c r="DS40" s="619"/>
      <c r="DT40" s="619"/>
      <c r="DU40" s="619"/>
      <c r="DV40" s="620"/>
      <c r="DW40" s="641">
        <v>1.6</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326</v>
      </c>
      <c r="AR41" s="657"/>
      <c r="AS41" s="657"/>
      <c r="AT41" s="657"/>
      <c r="AU41" s="657"/>
      <c r="AV41" s="657"/>
      <c r="AW41" s="657"/>
      <c r="AX41" s="657"/>
      <c r="AY41" s="658"/>
      <c r="AZ41" s="602">
        <v>277774</v>
      </c>
      <c r="BA41" s="659"/>
      <c r="BB41" s="659"/>
      <c r="BC41" s="659"/>
      <c r="BD41" s="603"/>
      <c r="BE41" s="603"/>
      <c r="BF41" s="660"/>
      <c r="BG41" s="650"/>
      <c r="BH41" s="651"/>
      <c r="BI41" s="651"/>
      <c r="BJ41" s="651"/>
      <c r="BK41" s="651"/>
      <c r="BL41" s="189"/>
      <c r="BM41" s="657" t="s">
        <v>327</v>
      </c>
      <c r="BN41" s="657"/>
      <c r="BO41" s="657"/>
      <c r="BP41" s="657"/>
      <c r="BQ41" s="657"/>
      <c r="BR41" s="657"/>
      <c r="BS41" s="657"/>
      <c r="BT41" s="657"/>
      <c r="BU41" s="658"/>
      <c r="BV41" s="602">
        <v>304</v>
      </c>
      <c r="BW41" s="659"/>
      <c r="BX41" s="659"/>
      <c r="BY41" s="659"/>
      <c r="BZ41" s="659"/>
      <c r="CA41" s="659"/>
      <c r="CB41" s="661"/>
      <c r="CD41" s="655" t="s">
        <v>328</v>
      </c>
      <c r="CE41" s="652"/>
      <c r="CF41" s="652"/>
      <c r="CG41" s="652"/>
      <c r="CH41" s="652"/>
      <c r="CI41" s="652"/>
      <c r="CJ41" s="652"/>
      <c r="CK41" s="652"/>
      <c r="CL41" s="652"/>
      <c r="CM41" s="652"/>
      <c r="CN41" s="652"/>
      <c r="CO41" s="652"/>
      <c r="CP41" s="652"/>
      <c r="CQ41" s="653"/>
      <c r="CR41" s="618" t="s">
        <v>329</v>
      </c>
      <c r="CS41" s="637"/>
      <c r="CT41" s="637"/>
      <c r="CU41" s="637"/>
      <c r="CV41" s="637"/>
      <c r="CW41" s="637"/>
      <c r="CX41" s="637"/>
      <c r="CY41" s="638"/>
      <c r="CZ41" s="621" t="s">
        <v>329</v>
      </c>
      <c r="DA41" s="639"/>
      <c r="DB41" s="639"/>
      <c r="DC41" s="640"/>
      <c r="DD41" s="624" t="s">
        <v>329</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331</v>
      </c>
      <c r="CE42" s="616"/>
      <c r="CF42" s="616"/>
      <c r="CG42" s="616"/>
      <c r="CH42" s="616"/>
      <c r="CI42" s="616"/>
      <c r="CJ42" s="616"/>
      <c r="CK42" s="616"/>
      <c r="CL42" s="616"/>
      <c r="CM42" s="616"/>
      <c r="CN42" s="616"/>
      <c r="CO42" s="616"/>
      <c r="CP42" s="616"/>
      <c r="CQ42" s="617"/>
      <c r="CR42" s="618">
        <v>1983559</v>
      </c>
      <c r="CS42" s="619"/>
      <c r="CT42" s="619"/>
      <c r="CU42" s="619"/>
      <c r="CV42" s="619"/>
      <c r="CW42" s="619"/>
      <c r="CX42" s="619"/>
      <c r="CY42" s="620"/>
      <c r="CZ42" s="621">
        <v>27.4</v>
      </c>
      <c r="DA42" s="622"/>
      <c r="DB42" s="622"/>
      <c r="DC42" s="623"/>
      <c r="DD42" s="624">
        <v>392304</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333</v>
      </c>
      <c r="CE43" s="616"/>
      <c r="CF43" s="616"/>
      <c r="CG43" s="616"/>
      <c r="CH43" s="616"/>
      <c r="CI43" s="616"/>
      <c r="CJ43" s="616"/>
      <c r="CK43" s="616"/>
      <c r="CL43" s="616"/>
      <c r="CM43" s="616"/>
      <c r="CN43" s="616"/>
      <c r="CO43" s="616"/>
      <c r="CP43" s="616"/>
      <c r="CQ43" s="617"/>
      <c r="CR43" s="618">
        <v>63350</v>
      </c>
      <c r="CS43" s="637"/>
      <c r="CT43" s="637"/>
      <c r="CU43" s="637"/>
      <c r="CV43" s="637"/>
      <c r="CW43" s="637"/>
      <c r="CX43" s="637"/>
      <c r="CY43" s="638"/>
      <c r="CZ43" s="621">
        <v>0.9</v>
      </c>
      <c r="DA43" s="639"/>
      <c r="DB43" s="639"/>
      <c r="DC43" s="640"/>
      <c r="DD43" s="624">
        <v>63350</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334</v>
      </c>
      <c r="CD44" s="631" t="s">
        <v>285</v>
      </c>
      <c r="CE44" s="632"/>
      <c r="CF44" s="615" t="s">
        <v>335</v>
      </c>
      <c r="CG44" s="616"/>
      <c r="CH44" s="616"/>
      <c r="CI44" s="616"/>
      <c r="CJ44" s="616"/>
      <c r="CK44" s="616"/>
      <c r="CL44" s="616"/>
      <c r="CM44" s="616"/>
      <c r="CN44" s="616"/>
      <c r="CO44" s="616"/>
      <c r="CP44" s="616"/>
      <c r="CQ44" s="617"/>
      <c r="CR44" s="618">
        <v>1983559</v>
      </c>
      <c r="CS44" s="619"/>
      <c r="CT44" s="619"/>
      <c r="CU44" s="619"/>
      <c r="CV44" s="619"/>
      <c r="CW44" s="619"/>
      <c r="CX44" s="619"/>
      <c r="CY44" s="620"/>
      <c r="CZ44" s="621">
        <v>27.4</v>
      </c>
      <c r="DA44" s="622"/>
      <c r="DB44" s="622"/>
      <c r="DC44" s="623"/>
      <c r="DD44" s="624">
        <v>392304</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336</v>
      </c>
      <c r="CG45" s="616"/>
      <c r="CH45" s="616"/>
      <c r="CI45" s="616"/>
      <c r="CJ45" s="616"/>
      <c r="CK45" s="616"/>
      <c r="CL45" s="616"/>
      <c r="CM45" s="616"/>
      <c r="CN45" s="616"/>
      <c r="CO45" s="616"/>
      <c r="CP45" s="616"/>
      <c r="CQ45" s="617"/>
      <c r="CR45" s="618">
        <v>1111979</v>
      </c>
      <c r="CS45" s="637"/>
      <c r="CT45" s="637"/>
      <c r="CU45" s="637"/>
      <c r="CV45" s="637"/>
      <c r="CW45" s="637"/>
      <c r="CX45" s="637"/>
      <c r="CY45" s="638"/>
      <c r="CZ45" s="621">
        <v>15.4</v>
      </c>
      <c r="DA45" s="639"/>
      <c r="DB45" s="639"/>
      <c r="DC45" s="640"/>
      <c r="DD45" s="624">
        <v>70863</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337</v>
      </c>
      <c r="CG46" s="616"/>
      <c r="CH46" s="616"/>
      <c r="CI46" s="616"/>
      <c r="CJ46" s="616"/>
      <c r="CK46" s="616"/>
      <c r="CL46" s="616"/>
      <c r="CM46" s="616"/>
      <c r="CN46" s="616"/>
      <c r="CO46" s="616"/>
      <c r="CP46" s="616"/>
      <c r="CQ46" s="617"/>
      <c r="CR46" s="618">
        <v>817892</v>
      </c>
      <c r="CS46" s="619"/>
      <c r="CT46" s="619"/>
      <c r="CU46" s="619"/>
      <c r="CV46" s="619"/>
      <c r="CW46" s="619"/>
      <c r="CX46" s="619"/>
      <c r="CY46" s="620"/>
      <c r="CZ46" s="621">
        <v>11.3</v>
      </c>
      <c r="DA46" s="622"/>
      <c r="DB46" s="622"/>
      <c r="DC46" s="623"/>
      <c r="DD46" s="624">
        <v>314203</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338</v>
      </c>
      <c r="CG47" s="616"/>
      <c r="CH47" s="616"/>
      <c r="CI47" s="616"/>
      <c r="CJ47" s="616"/>
      <c r="CK47" s="616"/>
      <c r="CL47" s="616"/>
      <c r="CM47" s="616"/>
      <c r="CN47" s="616"/>
      <c r="CO47" s="616"/>
      <c r="CP47" s="616"/>
      <c r="CQ47" s="617"/>
      <c r="CR47" s="618" t="s">
        <v>110</v>
      </c>
      <c r="CS47" s="637"/>
      <c r="CT47" s="637"/>
      <c r="CU47" s="637"/>
      <c r="CV47" s="637"/>
      <c r="CW47" s="637"/>
      <c r="CX47" s="637"/>
      <c r="CY47" s="638"/>
      <c r="CZ47" s="621" t="s">
        <v>110</v>
      </c>
      <c r="DA47" s="639"/>
      <c r="DB47" s="639"/>
      <c r="DC47" s="640"/>
      <c r="DD47" s="624" t="s">
        <v>110</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339</v>
      </c>
      <c r="CG48" s="616"/>
      <c r="CH48" s="616"/>
      <c r="CI48" s="616"/>
      <c r="CJ48" s="616"/>
      <c r="CK48" s="616"/>
      <c r="CL48" s="616"/>
      <c r="CM48" s="616"/>
      <c r="CN48" s="616"/>
      <c r="CO48" s="616"/>
      <c r="CP48" s="616"/>
      <c r="CQ48" s="617"/>
      <c r="CR48" s="618" t="s">
        <v>110</v>
      </c>
      <c r="CS48" s="619"/>
      <c r="CT48" s="619"/>
      <c r="CU48" s="619"/>
      <c r="CV48" s="619"/>
      <c r="CW48" s="619"/>
      <c r="CX48" s="619"/>
      <c r="CY48" s="620"/>
      <c r="CZ48" s="621" t="s">
        <v>110</v>
      </c>
      <c r="DA48" s="622"/>
      <c r="DB48" s="622"/>
      <c r="DC48" s="623"/>
      <c r="DD48" s="624" t="s">
        <v>110</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340</v>
      </c>
      <c r="CE49" s="600"/>
      <c r="CF49" s="600"/>
      <c r="CG49" s="600"/>
      <c r="CH49" s="600"/>
      <c r="CI49" s="600"/>
      <c r="CJ49" s="600"/>
      <c r="CK49" s="600"/>
      <c r="CL49" s="600"/>
      <c r="CM49" s="600"/>
      <c r="CN49" s="600"/>
      <c r="CO49" s="600"/>
      <c r="CP49" s="600"/>
      <c r="CQ49" s="601"/>
      <c r="CR49" s="602">
        <v>7232800</v>
      </c>
      <c r="CS49" s="603"/>
      <c r="CT49" s="603"/>
      <c r="CU49" s="603"/>
      <c r="CV49" s="603"/>
      <c r="CW49" s="603"/>
      <c r="CX49" s="603"/>
      <c r="CY49" s="604"/>
      <c r="CZ49" s="605">
        <v>100</v>
      </c>
      <c r="DA49" s="606"/>
      <c r="DB49" s="606"/>
      <c r="DC49" s="607"/>
      <c r="DD49" s="608">
        <v>4411495</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11" t="s">
        <v>342</v>
      </c>
      <c r="DK2" s="1112"/>
      <c r="DL2" s="1112"/>
      <c r="DM2" s="1112"/>
      <c r="DN2" s="1112"/>
      <c r="DO2" s="1113"/>
      <c r="DP2" s="200"/>
      <c r="DQ2" s="1111" t="s">
        <v>343</v>
      </c>
      <c r="DR2" s="1112"/>
      <c r="DS2" s="1112"/>
      <c r="DT2" s="1112"/>
      <c r="DU2" s="1112"/>
      <c r="DV2" s="1112"/>
      <c r="DW2" s="1112"/>
      <c r="DX2" s="1112"/>
      <c r="DY2" s="1112"/>
      <c r="DZ2" s="1113"/>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6" t="s">
        <v>344</v>
      </c>
      <c r="B4" s="1086"/>
      <c r="C4" s="1086"/>
      <c r="D4" s="1086"/>
      <c r="E4" s="1086"/>
      <c r="F4" s="1086"/>
      <c r="G4" s="1086"/>
      <c r="H4" s="1086"/>
      <c r="I4" s="1086"/>
      <c r="J4" s="1086"/>
      <c r="K4" s="1086"/>
      <c r="L4" s="1086"/>
      <c r="M4" s="1086"/>
      <c r="N4" s="1086"/>
      <c r="O4" s="1086"/>
      <c r="P4" s="1086"/>
      <c r="Q4" s="1086"/>
      <c r="R4" s="1086"/>
      <c r="S4" s="1086"/>
      <c r="T4" s="1086"/>
      <c r="U4" s="1086"/>
      <c r="V4" s="1086"/>
      <c r="W4" s="1086"/>
      <c r="X4" s="1086"/>
      <c r="Y4" s="1086"/>
      <c r="Z4" s="1086"/>
      <c r="AA4" s="1086"/>
      <c r="AB4" s="1086"/>
      <c r="AC4" s="1086"/>
      <c r="AD4" s="1086"/>
      <c r="AE4" s="1086"/>
      <c r="AF4" s="1086"/>
      <c r="AG4" s="1086"/>
      <c r="AH4" s="1086"/>
      <c r="AI4" s="1086"/>
      <c r="AJ4" s="1086"/>
      <c r="AK4" s="1086"/>
      <c r="AL4" s="1086"/>
      <c r="AM4" s="1086"/>
      <c r="AN4" s="1086"/>
      <c r="AO4" s="1086"/>
      <c r="AP4" s="1086"/>
      <c r="AQ4" s="1086"/>
      <c r="AR4" s="1086"/>
      <c r="AS4" s="1086"/>
      <c r="AT4" s="1086"/>
      <c r="AU4" s="1086"/>
      <c r="AV4" s="1086"/>
      <c r="AW4" s="1086"/>
      <c r="AX4" s="1086"/>
      <c r="AY4" s="1086"/>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18" t="s">
        <v>346</v>
      </c>
      <c r="B5" s="1019"/>
      <c r="C5" s="1019"/>
      <c r="D5" s="1019"/>
      <c r="E5" s="1019"/>
      <c r="F5" s="1019"/>
      <c r="G5" s="1019"/>
      <c r="H5" s="1019"/>
      <c r="I5" s="1019"/>
      <c r="J5" s="1019"/>
      <c r="K5" s="1019"/>
      <c r="L5" s="1019"/>
      <c r="M5" s="1019"/>
      <c r="N5" s="1019"/>
      <c r="O5" s="1019"/>
      <c r="P5" s="1020"/>
      <c r="Q5" s="1024" t="s">
        <v>347</v>
      </c>
      <c r="R5" s="1025"/>
      <c r="S5" s="1025"/>
      <c r="T5" s="1025"/>
      <c r="U5" s="1026"/>
      <c r="V5" s="1024" t="s">
        <v>348</v>
      </c>
      <c r="W5" s="1025"/>
      <c r="X5" s="1025"/>
      <c r="Y5" s="1025"/>
      <c r="Z5" s="1026"/>
      <c r="AA5" s="1024" t="s">
        <v>349</v>
      </c>
      <c r="AB5" s="1025"/>
      <c r="AC5" s="1025"/>
      <c r="AD5" s="1025"/>
      <c r="AE5" s="1025"/>
      <c r="AF5" s="1114" t="s">
        <v>350</v>
      </c>
      <c r="AG5" s="1025"/>
      <c r="AH5" s="1025"/>
      <c r="AI5" s="1025"/>
      <c r="AJ5" s="1040"/>
      <c r="AK5" s="1025" t="s">
        <v>351</v>
      </c>
      <c r="AL5" s="1025"/>
      <c r="AM5" s="1025"/>
      <c r="AN5" s="1025"/>
      <c r="AO5" s="1026"/>
      <c r="AP5" s="1024" t="s">
        <v>352</v>
      </c>
      <c r="AQ5" s="1025"/>
      <c r="AR5" s="1025"/>
      <c r="AS5" s="1025"/>
      <c r="AT5" s="1026"/>
      <c r="AU5" s="1024" t="s">
        <v>353</v>
      </c>
      <c r="AV5" s="1025"/>
      <c r="AW5" s="1025"/>
      <c r="AX5" s="1025"/>
      <c r="AY5" s="1040"/>
      <c r="AZ5" s="207"/>
      <c r="BA5" s="207"/>
      <c r="BB5" s="207"/>
      <c r="BC5" s="207"/>
      <c r="BD5" s="207"/>
      <c r="BE5" s="208"/>
      <c r="BF5" s="208"/>
      <c r="BG5" s="208"/>
      <c r="BH5" s="208"/>
      <c r="BI5" s="208"/>
      <c r="BJ5" s="208"/>
      <c r="BK5" s="208"/>
      <c r="BL5" s="208"/>
      <c r="BM5" s="208"/>
      <c r="BN5" s="208"/>
      <c r="BO5" s="208"/>
      <c r="BP5" s="208"/>
      <c r="BQ5" s="1018" t="s">
        <v>354</v>
      </c>
      <c r="BR5" s="1019"/>
      <c r="BS5" s="1019"/>
      <c r="BT5" s="1019"/>
      <c r="BU5" s="1019"/>
      <c r="BV5" s="1019"/>
      <c r="BW5" s="1019"/>
      <c r="BX5" s="1019"/>
      <c r="BY5" s="1019"/>
      <c r="BZ5" s="1019"/>
      <c r="CA5" s="1019"/>
      <c r="CB5" s="1019"/>
      <c r="CC5" s="1019"/>
      <c r="CD5" s="1019"/>
      <c r="CE5" s="1019"/>
      <c r="CF5" s="1019"/>
      <c r="CG5" s="1020"/>
      <c r="CH5" s="1024" t="s">
        <v>355</v>
      </c>
      <c r="CI5" s="1025"/>
      <c r="CJ5" s="1025"/>
      <c r="CK5" s="1025"/>
      <c r="CL5" s="1026"/>
      <c r="CM5" s="1024" t="s">
        <v>356</v>
      </c>
      <c r="CN5" s="1025"/>
      <c r="CO5" s="1025"/>
      <c r="CP5" s="1025"/>
      <c r="CQ5" s="1026"/>
      <c r="CR5" s="1024" t="s">
        <v>357</v>
      </c>
      <c r="CS5" s="1025"/>
      <c r="CT5" s="1025"/>
      <c r="CU5" s="1025"/>
      <c r="CV5" s="1026"/>
      <c r="CW5" s="1024" t="s">
        <v>358</v>
      </c>
      <c r="CX5" s="1025"/>
      <c r="CY5" s="1025"/>
      <c r="CZ5" s="1025"/>
      <c r="DA5" s="1026"/>
      <c r="DB5" s="1024" t="s">
        <v>359</v>
      </c>
      <c r="DC5" s="1025"/>
      <c r="DD5" s="1025"/>
      <c r="DE5" s="1025"/>
      <c r="DF5" s="1026"/>
      <c r="DG5" s="1132" t="s">
        <v>360</v>
      </c>
      <c r="DH5" s="1133"/>
      <c r="DI5" s="1133"/>
      <c r="DJ5" s="1133"/>
      <c r="DK5" s="1134"/>
      <c r="DL5" s="1132" t="s">
        <v>361</v>
      </c>
      <c r="DM5" s="1133"/>
      <c r="DN5" s="1133"/>
      <c r="DO5" s="1133"/>
      <c r="DP5" s="1134"/>
      <c r="DQ5" s="1024" t="s">
        <v>362</v>
      </c>
      <c r="DR5" s="1025"/>
      <c r="DS5" s="1025"/>
      <c r="DT5" s="1025"/>
      <c r="DU5" s="1026"/>
      <c r="DV5" s="1024" t="s">
        <v>353</v>
      </c>
      <c r="DW5" s="1025"/>
      <c r="DX5" s="1025"/>
      <c r="DY5" s="1025"/>
      <c r="DZ5" s="1040"/>
      <c r="EA5" s="205"/>
    </row>
    <row r="6" spans="1:131" s="206" customFormat="1" ht="26.25" customHeight="1" thickBot="1">
      <c r="A6" s="1021"/>
      <c r="B6" s="1022"/>
      <c r="C6" s="1022"/>
      <c r="D6" s="1022"/>
      <c r="E6" s="1022"/>
      <c r="F6" s="1022"/>
      <c r="G6" s="1022"/>
      <c r="H6" s="1022"/>
      <c r="I6" s="1022"/>
      <c r="J6" s="1022"/>
      <c r="K6" s="1022"/>
      <c r="L6" s="1022"/>
      <c r="M6" s="1022"/>
      <c r="N6" s="1022"/>
      <c r="O6" s="1022"/>
      <c r="P6" s="1023"/>
      <c r="Q6" s="1027"/>
      <c r="R6" s="1028"/>
      <c r="S6" s="1028"/>
      <c r="T6" s="1028"/>
      <c r="U6" s="1029"/>
      <c r="V6" s="1027"/>
      <c r="W6" s="1028"/>
      <c r="X6" s="1028"/>
      <c r="Y6" s="1028"/>
      <c r="Z6" s="1029"/>
      <c r="AA6" s="1027"/>
      <c r="AB6" s="1028"/>
      <c r="AC6" s="1028"/>
      <c r="AD6" s="1028"/>
      <c r="AE6" s="1028"/>
      <c r="AF6" s="1115"/>
      <c r="AG6" s="1028"/>
      <c r="AH6" s="1028"/>
      <c r="AI6" s="1028"/>
      <c r="AJ6" s="1041"/>
      <c r="AK6" s="1028"/>
      <c r="AL6" s="1028"/>
      <c r="AM6" s="1028"/>
      <c r="AN6" s="1028"/>
      <c r="AO6" s="1029"/>
      <c r="AP6" s="1027"/>
      <c r="AQ6" s="1028"/>
      <c r="AR6" s="1028"/>
      <c r="AS6" s="1028"/>
      <c r="AT6" s="1029"/>
      <c r="AU6" s="1027"/>
      <c r="AV6" s="1028"/>
      <c r="AW6" s="1028"/>
      <c r="AX6" s="1028"/>
      <c r="AY6" s="1041"/>
      <c r="AZ6" s="203"/>
      <c r="BA6" s="203"/>
      <c r="BB6" s="203"/>
      <c r="BC6" s="203"/>
      <c r="BD6" s="203"/>
      <c r="BE6" s="204"/>
      <c r="BF6" s="204"/>
      <c r="BG6" s="204"/>
      <c r="BH6" s="204"/>
      <c r="BI6" s="204"/>
      <c r="BJ6" s="204"/>
      <c r="BK6" s="204"/>
      <c r="BL6" s="204"/>
      <c r="BM6" s="204"/>
      <c r="BN6" s="204"/>
      <c r="BO6" s="204"/>
      <c r="BP6" s="204"/>
      <c r="BQ6" s="1021"/>
      <c r="BR6" s="1022"/>
      <c r="BS6" s="1022"/>
      <c r="BT6" s="1022"/>
      <c r="BU6" s="1022"/>
      <c r="BV6" s="1022"/>
      <c r="BW6" s="1022"/>
      <c r="BX6" s="1022"/>
      <c r="BY6" s="1022"/>
      <c r="BZ6" s="1022"/>
      <c r="CA6" s="1022"/>
      <c r="CB6" s="1022"/>
      <c r="CC6" s="1022"/>
      <c r="CD6" s="1022"/>
      <c r="CE6" s="1022"/>
      <c r="CF6" s="1022"/>
      <c r="CG6" s="1023"/>
      <c r="CH6" s="1027"/>
      <c r="CI6" s="1028"/>
      <c r="CJ6" s="1028"/>
      <c r="CK6" s="1028"/>
      <c r="CL6" s="1029"/>
      <c r="CM6" s="1027"/>
      <c r="CN6" s="1028"/>
      <c r="CO6" s="1028"/>
      <c r="CP6" s="1028"/>
      <c r="CQ6" s="1029"/>
      <c r="CR6" s="1027"/>
      <c r="CS6" s="1028"/>
      <c r="CT6" s="1028"/>
      <c r="CU6" s="1028"/>
      <c r="CV6" s="1029"/>
      <c r="CW6" s="1027"/>
      <c r="CX6" s="1028"/>
      <c r="CY6" s="1028"/>
      <c r="CZ6" s="1028"/>
      <c r="DA6" s="1029"/>
      <c r="DB6" s="1027"/>
      <c r="DC6" s="1028"/>
      <c r="DD6" s="1028"/>
      <c r="DE6" s="1028"/>
      <c r="DF6" s="1029"/>
      <c r="DG6" s="1135"/>
      <c r="DH6" s="1136"/>
      <c r="DI6" s="1136"/>
      <c r="DJ6" s="1136"/>
      <c r="DK6" s="1137"/>
      <c r="DL6" s="1135"/>
      <c r="DM6" s="1136"/>
      <c r="DN6" s="1136"/>
      <c r="DO6" s="1136"/>
      <c r="DP6" s="1137"/>
      <c r="DQ6" s="1027"/>
      <c r="DR6" s="1028"/>
      <c r="DS6" s="1028"/>
      <c r="DT6" s="1028"/>
      <c r="DU6" s="1029"/>
      <c r="DV6" s="1027"/>
      <c r="DW6" s="1028"/>
      <c r="DX6" s="1028"/>
      <c r="DY6" s="1028"/>
      <c r="DZ6" s="1041"/>
      <c r="EA6" s="205"/>
    </row>
    <row r="7" spans="1:131" s="206" customFormat="1" ht="26.25" customHeight="1" thickTop="1">
      <c r="A7" s="209">
        <v>1</v>
      </c>
      <c r="B7" s="1073" t="s">
        <v>363</v>
      </c>
      <c r="C7" s="1074"/>
      <c r="D7" s="1074"/>
      <c r="E7" s="1074"/>
      <c r="F7" s="1074"/>
      <c r="G7" s="1074"/>
      <c r="H7" s="1074"/>
      <c r="I7" s="1074"/>
      <c r="J7" s="1074"/>
      <c r="K7" s="1074"/>
      <c r="L7" s="1074"/>
      <c r="M7" s="1074"/>
      <c r="N7" s="1074"/>
      <c r="O7" s="1074"/>
      <c r="P7" s="1075"/>
      <c r="Q7" s="1138">
        <v>7503</v>
      </c>
      <c r="R7" s="1139"/>
      <c r="S7" s="1139"/>
      <c r="T7" s="1139"/>
      <c r="U7" s="1139"/>
      <c r="V7" s="1139">
        <v>7267</v>
      </c>
      <c r="W7" s="1139"/>
      <c r="X7" s="1139"/>
      <c r="Y7" s="1139"/>
      <c r="Z7" s="1139"/>
      <c r="AA7" s="1139">
        <v>236</v>
      </c>
      <c r="AB7" s="1139"/>
      <c r="AC7" s="1139"/>
      <c r="AD7" s="1139"/>
      <c r="AE7" s="1140"/>
      <c r="AF7" s="1141">
        <v>224</v>
      </c>
      <c r="AG7" s="1142"/>
      <c r="AH7" s="1142"/>
      <c r="AI7" s="1142"/>
      <c r="AJ7" s="1143"/>
      <c r="AK7" s="1122">
        <v>222</v>
      </c>
      <c r="AL7" s="1123"/>
      <c r="AM7" s="1123"/>
      <c r="AN7" s="1123"/>
      <c r="AO7" s="1123"/>
      <c r="AP7" s="1123">
        <v>8145</v>
      </c>
      <c r="AQ7" s="1123"/>
      <c r="AR7" s="1123"/>
      <c r="AS7" s="1123"/>
      <c r="AT7" s="1123"/>
      <c r="AU7" s="1124"/>
      <c r="AV7" s="1124"/>
      <c r="AW7" s="1124"/>
      <c r="AX7" s="1124"/>
      <c r="AY7" s="1125"/>
      <c r="AZ7" s="203"/>
      <c r="BA7" s="203"/>
      <c r="BB7" s="203"/>
      <c r="BC7" s="203"/>
      <c r="BD7" s="203"/>
      <c r="BE7" s="204"/>
      <c r="BF7" s="204"/>
      <c r="BG7" s="204"/>
      <c r="BH7" s="204"/>
      <c r="BI7" s="204"/>
      <c r="BJ7" s="204"/>
      <c r="BK7" s="204"/>
      <c r="BL7" s="204"/>
      <c r="BM7" s="204"/>
      <c r="BN7" s="204"/>
      <c r="BO7" s="204"/>
      <c r="BP7" s="204"/>
      <c r="BQ7" s="210">
        <v>1</v>
      </c>
      <c r="BR7" s="211"/>
      <c r="BS7" s="1126" t="s">
        <v>531</v>
      </c>
      <c r="BT7" s="1127"/>
      <c r="BU7" s="1127"/>
      <c r="BV7" s="1127"/>
      <c r="BW7" s="1127"/>
      <c r="BX7" s="1127"/>
      <c r="BY7" s="1127"/>
      <c r="BZ7" s="1127"/>
      <c r="CA7" s="1127"/>
      <c r="CB7" s="1127"/>
      <c r="CC7" s="1127"/>
      <c r="CD7" s="1127"/>
      <c r="CE7" s="1127"/>
      <c r="CF7" s="1127"/>
      <c r="CG7" s="1128"/>
      <c r="CH7" s="1119">
        <v>5</v>
      </c>
      <c r="CI7" s="1120"/>
      <c r="CJ7" s="1120"/>
      <c r="CK7" s="1120"/>
      <c r="CL7" s="1121"/>
      <c r="CM7" s="1119">
        <v>253</v>
      </c>
      <c r="CN7" s="1120"/>
      <c r="CO7" s="1120"/>
      <c r="CP7" s="1120"/>
      <c r="CQ7" s="1121"/>
      <c r="CR7" s="1119">
        <v>5</v>
      </c>
      <c r="CS7" s="1120"/>
      <c r="CT7" s="1120"/>
      <c r="CU7" s="1120"/>
      <c r="CV7" s="1121"/>
      <c r="CW7" s="1119" t="s">
        <v>530</v>
      </c>
      <c r="CX7" s="1120"/>
      <c r="CY7" s="1120"/>
      <c r="CZ7" s="1120"/>
      <c r="DA7" s="1121"/>
      <c r="DB7" s="1119" t="s">
        <v>530</v>
      </c>
      <c r="DC7" s="1120"/>
      <c r="DD7" s="1120"/>
      <c r="DE7" s="1120"/>
      <c r="DF7" s="1121"/>
      <c r="DG7" s="1119" t="s">
        <v>530</v>
      </c>
      <c r="DH7" s="1120"/>
      <c r="DI7" s="1120"/>
      <c r="DJ7" s="1120"/>
      <c r="DK7" s="1121"/>
      <c r="DL7" s="1119" t="s">
        <v>530</v>
      </c>
      <c r="DM7" s="1120"/>
      <c r="DN7" s="1120"/>
      <c r="DO7" s="1120"/>
      <c r="DP7" s="1121"/>
      <c r="DQ7" s="1119" t="s">
        <v>530</v>
      </c>
      <c r="DR7" s="1120"/>
      <c r="DS7" s="1120"/>
      <c r="DT7" s="1120"/>
      <c r="DU7" s="1121"/>
      <c r="DV7" s="1116"/>
      <c r="DW7" s="1117"/>
      <c r="DX7" s="1117"/>
      <c r="DY7" s="1117"/>
      <c r="DZ7" s="1118"/>
      <c r="EA7" s="205"/>
    </row>
    <row r="8" spans="1:131" s="206" customFormat="1" ht="26.25" customHeight="1">
      <c r="A8" s="212">
        <v>2</v>
      </c>
      <c r="B8" s="1042"/>
      <c r="C8" s="1043"/>
      <c r="D8" s="1043"/>
      <c r="E8" s="1043"/>
      <c r="F8" s="1043"/>
      <c r="G8" s="1043"/>
      <c r="H8" s="1043"/>
      <c r="I8" s="1043"/>
      <c r="J8" s="1043"/>
      <c r="K8" s="1043"/>
      <c r="L8" s="1043"/>
      <c r="M8" s="1043"/>
      <c r="N8" s="1043"/>
      <c r="O8" s="1043"/>
      <c r="P8" s="1044"/>
      <c r="Q8" s="1066"/>
      <c r="R8" s="1067"/>
      <c r="S8" s="1067"/>
      <c r="T8" s="1067"/>
      <c r="U8" s="1067"/>
      <c r="V8" s="1067"/>
      <c r="W8" s="1067"/>
      <c r="X8" s="1067"/>
      <c r="Y8" s="1067"/>
      <c r="Z8" s="1067"/>
      <c r="AA8" s="1067"/>
      <c r="AB8" s="1067"/>
      <c r="AC8" s="1067"/>
      <c r="AD8" s="1067"/>
      <c r="AE8" s="1068"/>
      <c r="AF8" s="1048"/>
      <c r="AG8" s="1049"/>
      <c r="AH8" s="1049"/>
      <c r="AI8" s="1049"/>
      <c r="AJ8" s="1050"/>
      <c r="AK8" s="1109"/>
      <c r="AL8" s="1110"/>
      <c r="AM8" s="1110"/>
      <c r="AN8" s="1110"/>
      <c r="AO8" s="1110"/>
      <c r="AP8" s="1110"/>
      <c r="AQ8" s="1110"/>
      <c r="AR8" s="1110"/>
      <c r="AS8" s="1110"/>
      <c r="AT8" s="1110"/>
      <c r="AU8" s="1107"/>
      <c r="AV8" s="1107"/>
      <c r="AW8" s="1107"/>
      <c r="AX8" s="1107"/>
      <c r="AY8" s="1108"/>
      <c r="AZ8" s="203"/>
      <c r="BA8" s="203"/>
      <c r="BB8" s="203"/>
      <c r="BC8" s="203"/>
      <c r="BD8" s="203"/>
      <c r="BE8" s="204"/>
      <c r="BF8" s="204"/>
      <c r="BG8" s="204"/>
      <c r="BH8" s="204"/>
      <c r="BI8" s="204"/>
      <c r="BJ8" s="204"/>
      <c r="BK8" s="204"/>
      <c r="BL8" s="204"/>
      <c r="BM8" s="204"/>
      <c r="BN8" s="204"/>
      <c r="BO8" s="204"/>
      <c r="BP8" s="204"/>
      <c r="BQ8" s="213">
        <v>2</v>
      </c>
      <c r="BR8" s="214"/>
      <c r="BS8" s="1037"/>
      <c r="BT8" s="1038"/>
      <c r="BU8" s="1038"/>
      <c r="BV8" s="1038"/>
      <c r="BW8" s="1038"/>
      <c r="BX8" s="1038"/>
      <c r="BY8" s="1038"/>
      <c r="BZ8" s="1038"/>
      <c r="CA8" s="1038"/>
      <c r="CB8" s="1038"/>
      <c r="CC8" s="1038"/>
      <c r="CD8" s="1038"/>
      <c r="CE8" s="1038"/>
      <c r="CF8" s="1038"/>
      <c r="CG8" s="1039"/>
      <c r="CH8" s="1011"/>
      <c r="CI8" s="1012"/>
      <c r="CJ8" s="1012"/>
      <c r="CK8" s="1012"/>
      <c r="CL8" s="1013"/>
      <c r="CM8" s="1011"/>
      <c r="CN8" s="1012"/>
      <c r="CO8" s="1012"/>
      <c r="CP8" s="1012"/>
      <c r="CQ8" s="1013"/>
      <c r="CR8" s="1011"/>
      <c r="CS8" s="1012"/>
      <c r="CT8" s="1012"/>
      <c r="CU8" s="1012"/>
      <c r="CV8" s="1013"/>
      <c r="CW8" s="1011"/>
      <c r="CX8" s="1012"/>
      <c r="CY8" s="1012"/>
      <c r="CZ8" s="1012"/>
      <c r="DA8" s="1013"/>
      <c r="DB8" s="1011"/>
      <c r="DC8" s="1012"/>
      <c r="DD8" s="1012"/>
      <c r="DE8" s="1012"/>
      <c r="DF8" s="1013"/>
      <c r="DG8" s="1011"/>
      <c r="DH8" s="1012"/>
      <c r="DI8" s="1012"/>
      <c r="DJ8" s="1012"/>
      <c r="DK8" s="1013"/>
      <c r="DL8" s="1011"/>
      <c r="DM8" s="1012"/>
      <c r="DN8" s="1012"/>
      <c r="DO8" s="1012"/>
      <c r="DP8" s="1013"/>
      <c r="DQ8" s="1011"/>
      <c r="DR8" s="1012"/>
      <c r="DS8" s="1012"/>
      <c r="DT8" s="1012"/>
      <c r="DU8" s="1013"/>
      <c r="DV8" s="1015"/>
      <c r="DW8" s="1016"/>
      <c r="DX8" s="1016"/>
      <c r="DY8" s="1016"/>
      <c r="DZ8" s="1017"/>
      <c r="EA8" s="205"/>
    </row>
    <row r="9" spans="1:131" s="206" customFormat="1" ht="26.25" customHeight="1">
      <c r="A9" s="212">
        <v>3</v>
      </c>
      <c r="B9" s="1042"/>
      <c r="C9" s="1043"/>
      <c r="D9" s="1043"/>
      <c r="E9" s="1043"/>
      <c r="F9" s="1043"/>
      <c r="G9" s="1043"/>
      <c r="H9" s="1043"/>
      <c r="I9" s="1043"/>
      <c r="J9" s="1043"/>
      <c r="K9" s="1043"/>
      <c r="L9" s="1043"/>
      <c r="M9" s="1043"/>
      <c r="N9" s="1043"/>
      <c r="O9" s="1043"/>
      <c r="P9" s="1044"/>
      <c r="Q9" s="1066"/>
      <c r="R9" s="1067"/>
      <c r="S9" s="1067"/>
      <c r="T9" s="1067"/>
      <c r="U9" s="1067"/>
      <c r="V9" s="1067"/>
      <c r="W9" s="1067"/>
      <c r="X9" s="1067"/>
      <c r="Y9" s="1067"/>
      <c r="Z9" s="1067"/>
      <c r="AA9" s="1067"/>
      <c r="AB9" s="1067"/>
      <c r="AC9" s="1067"/>
      <c r="AD9" s="1067"/>
      <c r="AE9" s="1068"/>
      <c r="AF9" s="1048"/>
      <c r="AG9" s="1049"/>
      <c r="AH9" s="1049"/>
      <c r="AI9" s="1049"/>
      <c r="AJ9" s="1050"/>
      <c r="AK9" s="1109"/>
      <c r="AL9" s="1110"/>
      <c r="AM9" s="1110"/>
      <c r="AN9" s="1110"/>
      <c r="AO9" s="1110"/>
      <c r="AP9" s="1110"/>
      <c r="AQ9" s="1110"/>
      <c r="AR9" s="1110"/>
      <c r="AS9" s="1110"/>
      <c r="AT9" s="1110"/>
      <c r="AU9" s="1107"/>
      <c r="AV9" s="1107"/>
      <c r="AW9" s="1107"/>
      <c r="AX9" s="1107"/>
      <c r="AY9" s="1108"/>
      <c r="AZ9" s="203"/>
      <c r="BA9" s="203"/>
      <c r="BB9" s="203"/>
      <c r="BC9" s="203"/>
      <c r="BD9" s="203"/>
      <c r="BE9" s="204"/>
      <c r="BF9" s="204"/>
      <c r="BG9" s="204"/>
      <c r="BH9" s="204"/>
      <c r="BI9" s="204"/>
      <c r="BJ9" s="204"/>
      <c r="BK9" s="204"/>
      <c r="BL9" s="204"/>
      <c r="BM9" s="204"/>
      <c r="BN9" s="204"/>
      <c r="BO9" s="204"/>
      <c r="BP9" s="204"/>
      <c r="BQ9" s="213">
        <v>3</v>
      </c>
      <c r="BR9" s="214"/>
      <c r="BS9" s="1037"/>
      <c r="BT9" s="1038"/>
      <c r="BU9" s="1038"/>
      <c r="BV9" s="1038"/>
      <c r="BW9" s="1038"/>
      <c r="BX9" s="1038"/>
      <c r="BY9" s="1038"/>
      <c r="BZ9" s="1038"/>
      <c r="CA9" s="1038"/>
      <c r="CB9" s="1038"/>
      <c r="CC9" s="1038"/>
      <c r="CD9" s="1038"/>
      <c r="CE9" s="1038"/>
      <c r="CF9" s="1038"/>
      <c r="CG9" s="1039"/>
      <c r="CH9" s="1011"/>
      <c r="CI9" s="1012"/>
      <c r="CJ9" s="1012"/>
      <c r="CK9" s="1012"/>
      <c r="CL9" s="1013"/>
      <c r="CM9" s="1011"/>
      <c r="CN9" s="1012"/>
      <c r="CO9" s="1012"/>
      <c r="CP9" s="1012"/>
      <c r="CQ9" s="1013"/>
      <c r="CR9" s="1011"/>
      <c r="CS9" s="1012"/>
      <c r="CT9" s="1012"/>
      <c r="CU9" s="1012"/>
      <c r="CV9" s="1013"/>
      <c r="CW9" s="1011"/>
      <c r="CX9" s="1012"/>
      <c r="CY9" s="1012"/>
      <c r="CZ9" s="1012"/>
      <c r="DA9" s="1013"/>
      <c r="DB9" s="1011"/>
      <c r="DC9" s="1012"/>
      <c r="DD9" s="1012"/>
      <c r="DE9" s="1012"/>
      <c r="DF9" s="1013"/>
      <c r="DG9" s="1011"/>
      <c r="DH9" s="1012"/>
      <c r="DI9" s="1012"/>
      <c r="DJ9" s="1012"/>
      <c r="DK9" s="1013"/>
      <c r="DL9" s="1011"/>
      <c r="DM9" s="1012"/>
      <c r="DN9" s="1012"/>
      <c r="DO9" s="1012"/>
      <c r="DP9" s="1013"/>
      <c r="DQ9" s="1011"/>
      <c r="DR9" s="1012"/>
      <c r="DS9" s="1012"/>
      <c r="DT9" s="1012"/>
      <c r="DU9" s="1013"/>
      <c r="DV9" s="1015"/>
      <c r="DW9" s="1016"/>
      <c r="DX9" s="1016"/>
      <c r="DY9" s="1016"/>
      <c r="DZ9" s="1017"/>
      <c r="EA9" s="205"/>
    </row>
    <row r="10" spans="1:131" s="206" customFormat="1" ht="26.25" customHeight="1">
      <c r="A10" s="212">
        <v>4</v>
      </c>
      <c r="B10" s="1042"/>
      <c r="C10" s="1043"/>
      <c r="D10" s="1043"/>
      <c r="E10" s="1043"/>
      <c r="F10" s="1043"/>
      <c r="G10" s="1043"/>
      <c r="H10" s="1043"/>
      <c r="I10" s="1043"/>
      <c r="J10" s="1043"/>
      <c r="K10" s="1043"/>
      <c r="L10" s="1043"/>
      <c r="M10" s="1043"/>
      <c r="N10" s="1043"/>
      <c r="O10" s="1043"/>
      <c r="P10" s="1044"/>
      <c r="Q10" s="1066"/>
      <c r="R10" s="1067"/>
      <c r="S10" s="1067"/>
      <c r="T10" s="1067"/>
      <c r="U10" s="1067"/>
      <c r="V10" s="1067"/>
      <c r="W10" s="1067"/>
      <c r="X10" s="1067"/>
      <c r="Y10" s="1067"/>
      <c r="Z10" s="1067"/>
      <c r="AA10" s="1067"/>
      <c r="AB10" s="1067"/>
      <c r="AC10" s="1067"/>
      <c r="AD10" s="1067"/>
      <c r="AE10" s="1068"/>
      <c r="AF10" s="1048"/>
      <c r="AG10" s="1049"/>
      <c r="AH10" s="1049"/>
      <c r="AI10" s="1049"/>
      <c r="AJ10" s="1050"/>
      <c r="AK10" s="1109"/>
      <c r="AL10" s="1110"/>
      <c r="AM10" s="1110"/>
      <c r="AN10" s="1110"/>
      <c r="AO10" s="1110"/>
      <c r="AP10" s="1110"/>
      <c r="AQ10" s="1110"/>
      <c r="AR10" s="1110"/>
      <c r="AS10" s="1110"/>
      <c r="AT10" s="1110"/>
      <c r="AU10" s="1107"/>
      <c r="AV10" s="1107"/>
      <c r="AW10" s="1107"/>
      <c r="AX10" s="1107"/>
      <c r="AY10" s="1108"/>
      <c r="AZ10" s="203"/>
      <c r="BA10" s="203"/>
      <c r="BB10" s="203"/>
      <c r="BC10" s="203"/>
      <c r="BD10" s="203"/>
      <c r="BE10" s="204"/>
      <c r="BF10" s="204"/>
      <c r="BG10" s="204"/>
      <c r="BH10" s="204"/>
      <c r="BI10" s="204"/>
      <c r="BJ10" s="204"/>
      <c r="BK10" s="204"/>
      <c r="BL10" s="204"/>
      <c r="BM10" s="204"/>
      <c r="BN10" s="204"/>
      <c r="BO10" s="204"/>
      <c r="BP10" s="204"/>
      <c r="BQ10" s="213">
        <v>4</v>
      </c>
      <c r="BR10" s="214"/>
      <c r="BS10" s="1037"/>
      <c r="BT10" s="1038"/>
      <c r="BU10" s="1038"/>
      <c r="BV10" s="1038"/>
      <c r="BW10" s="1038"/>
      <c r="BX10" s="1038"/>
      <c r="BY10" s="1038"/>
      <c r="BZ10" s="1038"/>
      <c r="CA10" s="1038"/>
      <c r="CB10" s="1038"/>
      <c r="CC10" s="1038"/>
      <c r="CD10" s="1038"/>
      <c r="CE10" s="1038"/>
      <c r="CF10" s="1038"/>
      <c r="CG10" s="1039"/>
      <c r="CH10" s="1011"/>
      <c r="CI10" s="1012"/>
      <c r="CJ10" s="1012"/>
      <c r="CK10" s="1012"/>
      <c r="CL10" s="1013"/>
      <c r="CM10" s="1011"/>
      <c r="CN10" s="1012"/>
      <c r="CO10" s="1012"/>
      <c r="CP10" s="1012"/>
      <c r="CQ10" s="1013"/>
      <c r="CR10" s="1011"/>
      <c r="CS10" s="1012"/>
      <c r="CT10" s="1012"/>
      <c r="CU10" s="1012"/>
      <c r="CV10" s="1013"/>
      <c r="CW10" s="1011"/>
      <c r="CX10" s="1012"/>
      <c r="CY10" s="1012"/>
      <c r="CZ10" s="1012"/>
      <c r="DA10" s="1013"/>
      <c r="DB10" s="1011"/>
      <c r="DC10" s="1012"/>
      <c r="DD10" s="1012"/>
      <c r="DE10" s="1012"/>
      <c r="DF10" s="1013"/>
      <c r="DG10" s="1011"/>
      <c r="DH10" s="1012"/>
      <c r="DI10" s="1012"/>
      <c r="DJ10" s="1012"/>
      <c r="DK10" s="1013"/>
      <c r="DL10" s="1011"/>
      <c r="DM10" s="1012"/>
      <c r="DN10" s="1012"/>
      <c r="DO10" s="1012"/>
      <c r="DP10" s="1013"/>
      <c r="DQ10" s="1011"/>
      <c r="DR10" s="1012"/>
      <c r="DS10" s="1012"/>
      <c r="DT10" s="1012"/>
      <c r="DU10" s="1013"/>
      <c r="DV10" s="1015"/>
      <c r="DW10" s="1016"/>
      <c r="DX10" s="1016"/>
      <c r="DY10" s="1016"/>
      <c r="DZ10" s="1017"/>
      <c r="EA10" s="205"/>
    </row>
    <row r="11" spans="1:131" s="206" customFormat="1" ht="26.25" customHeight="1">
      <c r="A11" s="212">
        <v>5</v>
      </c>
      <c r="B11" s="1042"/>
      <c r="C11" s="1043"/>
      <c r="D11" s="1043"/>
      <c r="E11" s="1043"/>
      <c r="F11" s="1043"/>
      <c r="G11" s="1043"/>
      <c r="H11" s="1043"/>
      <c r="I11" s="1043"/>
      <c r="J11" s="1043"/>
      <c r="K11" s="1043"/>
      <c r="L11" s="1043"/>
      <c r="M11" s="1043"/>
      <c r="N11" s="1043"/>
      <c r="O11" s="1043"/>
      <c r="P11" s="1044"/>
      <c r="Q11" s="1066"/>
      <c r="R11" s="1067"/>
      <c r="S11" s="1067"/>
      <c r="T11" s="1067"/>
      <c r="U11" s="1067"/>
      <c r="V11" s="1067"/>
      <c r="W11" s="1067"/>
      <c r="X11" s="1067"/>
      <c r="Y11" s="1067"/>
      <c r="Z11" s="1067"/>
      <c r="AA11" s="1067"/>
      <c r="AB11" s="1067"/>
      <c r="AC11" s="1067"/>
      <c r="AD11" s="1067"/>
      <c r="AE11" s="1068"/>
      <c r="AF11" s="1048"/>
      <c r="AG11" s="1049"/>
      <c r="AH11" s="1049"/>
      <c r="AI11" s="1049"/>
      <c r="AJ11" s="1050"/>
      <c r="AK11" s="1109"/>
      <c r="AL11" s="1110"/>
      <c r="AM11" s="1110"/>
      <c r="AN11" s="1110"/>
      <c r="AO11" s="1110"/>
      <c r="AP11" s="1110"/>
      <c r="AQ11" s="1110"/>
      <c r="AR11" s="1110"/>
      <c r="AS11" s="1110"/>
      <c r="AT11" s="1110"/>
      <c r="AU11" s="1107"/>
      <c r="AV11" s="1107"/>
      <c r="AW11" s="1107"/>
      <c r="AX11" s="1107"/>
      <c r="AY11" s="1108"/>
      <c r="AZ11" s="203"/>
      <c r="BA11" s="203"/>
      <c r="BB11" s="203"/>
      <c r="BC11" s="203"/>
      <c r="BD11" s="203"/>
      <c r="BE11" s="204"/>
      <c r="BF11" s="204"/>
      <c r="BG11" s="204"/>
      <c r="BH11" s="204"/>
      <c r="BI11" s="204"/>
      <c r="BJ11" s="204"/>
      <c r="BK11" s="204"/>
      <c r="BL11" s="204"/>
      <c r="BM11" s="204"/>
      <c r="BN11" s="204"/>
      <c r="BO11" s="204"/>
      <c r="BP11" s="204"/>
      <c r="BQ11" s="213">
        <v>5</v>
      </c>
      <c r="BR11" s="214"/>
      <c r="BS11" s="1037"/>
      <c r="BT11" s="1038"/>
      <c r="BU11" s="1038"/>
      <c r="BV11" s="1038"/>
      <c r="BW11" s="1038"/>
      <c r="BX11" s="1038"/>
      <c r="BY11" s="1038"/>
      <c r="BZ11" s="1038"/>
      <c r="CA11" s="1038"/>
      <c r="CB11" s="1038"/>
      <c r="CC11" s="1038"/>
      <c r="CD11" s="1038"/>
      <c r="CE11" s="1038"/>
      <c r="CF11" s="1038"/>
      <c r="CG11" s="1039"/>
      <c r="CH11" s="1011"/>
      <c r="CI11" s="1012"/>
      <c r="CJ11" s="1012"/>
      <c r="CK11" s="1012"/>
      <c r="CL11" s="1013"/>
      <c r="CM11" s="1011"/>
      <c r="CN11" s="1012"/>
      <c r="CO11" s="1012"/>
      <c r="CP11" s="1012"/>
      <c r="CQ11" s="1013"/>
      <c r="CR11" s="1011"/>
      <c r="CS11" s="1012"/>
      <c r="CT11" s="1012"/>
      <c r="CU11" s="1012"/>
      <c r="CV11" s="1013"/>
      <c r="CW11" s="1011"/>
      <c r="CX11" s="1012"/>
      <c r="CY11" s="1012"/>
      <c r="CZ11" s="1012"/>
      <c r="DA11" s="1013"/>
      <c r="DB11" s="1011"/>
      <c r="DC11" s="1012"/>
      <c r="DD11" s="1012"/>
      <c r="DE11" s="1012"/>
      <c r="DF11" s="1013"/>
      <c r="DG11" s="1011"/>
      <c r="DH11" s="1012"/>
      <c r="DI11" s="1012"/>
      <c r="DJ11" s="1012"/>
      <c r="DK11" s="1013"/>
      <c r="DL11" s="1011"/>
      <c r="DM11" s="1012"/>
      <c r="DN11" s="1012"/>
      <c r="DO11" s="1012"/>
      <c r="DP11" s="1013"/>
      <c r="DQ11" s="1011"/>
      <c r="DR11" s="1012"/>
      <c r="DS11" s="1012"/>
      <c r="DT11" s="1012"/>
      <c r="DU11" s="1013"/>
      <c r="DV11" s="1015"/>
      <c r="DW11" s="1016"/>
      <c r="DX11" s="1016"/>
      <c r="DY11" s="1016"/>
      <c r="DZ11" s="1017"/>
      <c r="EA11" s="205"/>
    </row>
    <row r="12" spans="1:131" s="206" customFormat="1" ht="26.25" customHeight="1">
      <c r="A12" s="212">
        <v>6</v>
      </c>
      <c r="B12" s="1042"/>
      <c r="C12" s="1043"/>
      <c r="D12" s="1043"/>
      <c r="E12" s="1043"/>
      <c r="F12" s="1043"/>
      <c r="G12" s="1043"/>
      <c r="H12" s="1043"/>
      <c r="I12" s="1043"/>
      <c r="J12" s="1043"/>
      <c r="K12" s="1043"/>
      <c r="L12" s="1043"/>
      <c r="M12" s="1043"/>
      <c r="N12" s="1043"/>
      <c r="O12" s="1043"/>
      <c r="P12" s="1044"/>
      <c r="Q12" s="1066"/>
      <c r="R12" s="1067"/>
      <c r="S12" s="1067"/>
      <c r="T12" s="1067"/>
      <c r="U12" s="1067"/>
      <c r="V12" s="1067"/>
      <c r="W12" s="1067"/>
      <c r="X12" s="1067"/>
      <c r="Y12" s="1067"/>
      <c r="Z12" s="1067"/>
      <c r="AA12" s="1067"/>
      <c r="AB12" s="1067"/>
      <c r="AC12" s="1067"/>
      <c r="AD12" s="1067"/>
      <c r="AE12" s="1068"/>
      <c r="AF12" s="1048"/>
      <c r="AG12" s="1049"/>
      <c r="AH12" s="1049"/>
      <c r="AI12" s="1049"/>
      <c r="AJ12" s="1050"/>
      <c r="AK12" s="1109"/>
      <c r="AL12" s="1110"/>
      <c r="AM12" s="1110"/>
      <c r="AN12" s="1110"/>
      <c r="AO12" s="1110"/>
      <c r="AP12" s="1110"/>
      <c r="AQ12" s="1110"/>
      <c r="AR12" s="1110"/>
      <c r="AS12" s="1110"/>
      <c r="AT12" s="1110"/>
      <c r="AU12" s="1107"/>
      <c r="AV12" s="1107"/>
      <c r="AW12" s="1107"/>
      <c r="AX12" s="1107"/>
      <c r="AY12" s="1108"/>
      <c r="AZ12" s="203"/>
      <c r="BA12" s="203"/>
      <c r="BB12" s="203"/>
      <c r="BC12" s="203"/>
      <c r="BD12" s="203"/>
      <c r="BE12" s="204"/>
      <c r="BF12" s="204"/>
      <c r="BG12" s="204"/>
      <c r="BH12" s="204"/>
      <c r="BI12" s="204"/>
      <c r="BJ12" s="204"/>
      <c r="BK12" s="204"/>
      <c r="BL12" s="204"/>
      <c r="BM12" s="204"/>
      <c r="BN12" s="204"/>
      <c r="BO12" s="204"/>
      <c r="BP12" s="204"/>
      <c r="BQ12" s="213">
        <v>6</v>
      </c>
      <c r="BR12" s="214"/>
      <c r="BS12" s="1037"/>
      <c r="BT12" s="1038"/>
      <c r="BU12" s="1038"/>
      <c r="BV12" s="1038"/>
      <c r="BW12" s="1038"/>
      <c r="BX12" s="1038"/>
      <c r="BY12" s="1038"/>
      <c r="BZ12" s="1038"/>
      <c r="CA12" s="1038"/>
      <c r="CB12" s="1038"/>
      <c r="CC12" s="1038"/>
      <c r="CD12" s="1038"/>
      <c r="CE12" s="1038"/>
      <c r="CF12" s="1038"/>
      <c r="CG12" s="1039"/>
      <c r="CH12" s="1011"/>
      <c r="CI12" s="1012"/>
      <c r="CJ12" s="1012"/>
      <c r="CK12" s="1012"/>
      <c r="CL12" s="1013"/>
      <c r="CM12" s="1011"/>
      <c r="CN12" s="1012"/>
      <c r="CO12" s="1012"/>
      <c r="CP12" s="1012"/>
      <c r="CQ12" s="1013"/>
      <c r="CR12" s="1011"/>
      <c r="CS12" s="1012"/>
      <c r="CT12" s="1012"/>
      <c r="CU12" s="1012"/>
      <c r="CV12" s="1013"/>
      <c r="CW12" s="1011"/>
      <c r="CX12" s="1012"/>
      <c r="CY12" s="1012"/>
      <c r="CZ12" s="1012"/>
      <c r="DA12" s="1013"/>
      <c r="DB12" s="1011"/>
      <c r="DC12" s="1012"/>
      <c r="DD12" s="1012"/>
      <c r="DE12" s="1012"/>
      <c r="DF12" s="1013"/>
      <c r="DG12" s="1011"/>
      <c r="DH12" s="1012"/>
      <c r="DI12" s="1012"/>
      <c r="DJ12" s="1012"/>
      <c r="DK12" s="1013"/>
      <c r="DL12" s="1011"/>
      <c r="DM12" s="1012"/>
      <c r="DN12" s="1012"/>
      <c r="DO12" s="1012"/>
      <c r="DP12" s="1013"/>
      <c r="DQ12" s="1011"/>
      <c r="DR12" s="1012"/>
      <c r="DS12" s="1012"/>
      <c r="DT12" s="1012"/>
      <c r="DU12" s="1013"/>
      <c r="DV12" s="1015"/>
      <c r="DW12" s="1016"/>
      <c r="DX12" s="1016"/>
      <c r="DY12" s="1016"/>
      <c r="DZ12" s="1017"/>
      <c r="EA12" s="205"/>
    </row>
    <row r="13" spans="1:131" s="206" customFormat="1" ht="26.25" customHeight="1">
      <c r="A13" s="212">
        <v>7</v>
      </c>
      <c r="B13" s="1042"/>
      <c r="C13" s="1043"/>
      <c r="D13" s="1043"/>
      <c r="E13" s="1043"/>
      <c r="F13" s="1043"/>
      <c r="G13" s="1043"/>
      <c r="H13" s="1043"/>
      <c r="I13" s="1043"/>
      <c r="J13" s="1043"/>
      <c r="K13" s="1043"/>
      <c r="L13" s="1043"/>
      <c r="M13" s="1043"/>
      <c r="N13" s="1043"/>
      <c r="O13" s="1043"/>
      <c r="P13" s="1044"/>
      <c r="Q13" s="1066"/>
      <c r="R13" s="1067"/>
      <c r="S13" s="1067"/>
      <c r="T13" s="1067"/>
      <c r="U13" s="1067"/>
      <c r="V13" s="1067"/>
      <c r="W13" s="1067"/>
      <c r="X13" s="1067"/>
      <c r="Y13" s="1067"/>
      <c r="Z13" s="1067"/>
      <c r="AA13" s="1067"/>
      <c r="AB13" s="1067"/>
      <c r="AC13" s="1067"/>
      <c r="AD13" s="1067"/>
      <c r="AE13" s="1068"/>
      <c r="AF13" s="1048"/>
      <c r="AG13" s="1049"/>
      <c r="AH13" s="1049"/>
      <c r="AI13" s="1049"/>
      <c r="AJ13" s="1050"/>
      <c r="AK13" s="1109"/>
      <c r="AL13" s="1110"/>
      <c r="AM13" s="1110"/>
      <c r="AN13" s="1110"/>
      <c r="AO13" s="1110"/>
      <c r="AP13" s="1110"/>
      <c r="AQ13" s="1110"/>
      <c r="AR13" s="1110"/>
      <c r="AS13" s="1110"/>
      <c r="AT13" s="1110"/>
      <c r="AU13" s="1107"/>
      <c r="AV13" s="1107"/>
      <c r="AW13" s="1107"/>
      <c r="AX13" s="1107"/>
      <c r="AY13" s="1108"/>
      <c r="AZ13" s="203"/>
      <c r="BA13" s="203"/>
      <c r="BB13" s="203"/>
      <c r="BC13" s="203"/>
      <c r="BD13" s="203"/>
      <c r="BE13" s="204"/>
      <c r="BF13" s="204"/>
      <c r="BG13" s="204"/>
      <c r="BH13" s="204"/>
      <c r="BI13" s="204"/>
      <c r="BJ13" s="204"/>
      <c r="BK13" s="204"/>
      <c r="BL13" s="204"/>
      <c r="BM13" s="204"/>
      <c r="BN13" s="204"/>
      <c r="BO13" s="204"/>
      <c r="BP13" s="204"/>
      <c r="BQ13" s="213">
        <v>7</v>
      </c>
      <c r="BR13" s="214"/>
      <c r="BS13" s="1037"/>
      <c r="BT13" s="1038"/>
      <c r="BU13" s="1038"/>
      <c r="BV13" s="1038"/>
      <c r="BW13" s="1038"/>
      <c r="BX13" s="1038"/>
      <c r="BY13" s="1038"/>
      <c r="BZ13" s="1038"/>
      <c r="CA13" s="1038"/>
      <c r="CB13" s="1038"/>
      <c r="CC13" s="1038"/>
      <c r="CD13" s="1038"/>
      <c r="CE13" s="1038"/>
      <c r="CF13" s="1038"/>
      <c r="CG13" s="1039"/>
      <c r="CH13" s="1011"/>
      <c r="CI13" s="1012"/>
      <c r="CJ13" s="1012"/>
      <c r="CK13" s="1012"/>
      <c r="CL13" s="1013"/>
      <c r="CM13" s="1011"/>
      <c r="CN13" s="1012"/>
      <c r="CO13" s="1012"/>
      <c r="CP13" s="1012"/>
      <c r="CQ13" s="1013"/>
      <c r="CR13" s="1011"/>
      <c r="CS13" s="1012"/>
      <c r="CT13" s="1012"/>
      <c r="CU13" s="1012"/>
      <c r="CV13" s="1013"/>
      <c r="CW13" s="1011"/>
      <c r="CX13" s="1012"/>
      <c r="CY13" s="1012"/>
      <c r="CZ13" s="1012"/>
      <c r="DA13" s="1013"/>
      <c r="DB13" s="1011"/>
      <c r="DC13" s="1012"/>
      <c r="DD13" s="1012"/>
      <c r="DE13" s="1012"/>
      <c r="DF13" s="1013"/>
      <c r="DG13" s="1011"/>
      <c r="DH13" s="1012"/>
      <c r="DI13" s="1012"/>
      <c r="DJ13" s="1012"/>
      <c r="DK13" s="1013"/>
      <c r="DL13" s="1011"/>
      <c r="DM13" s="1012"/>
      <c r="DN13" s="1012"/>
      <c r="DO13" s="1012"/>
      <c r="DP13" s="1013"/>
      <c r="DQ13" s="1011"/>
      <c r="DR13" s="1012"/>
      <c r="DS13" s="1012"/>
      <c r="DT13" s="1012"/>
      <c r="DU13" s="1013"/>
      <c r="DV13" s="1015"/>
      <c r="DW13" s="1016"/>
      <c r="DX13" s="1016"/>
      <c r="DY13" s="1016"/>
      <c r="DZ13" s="1017"/>
      <c r="EA13" s="205"/>
    </row>
    <row r="14" spans="1:131" s="206" customFormat="1" ht="26.25" customHeight="1">
      <c r="A14" s="212">
        <v>8</v>
      </c>
      <c r="B14" s="1042"/>
      <c r="C14" s="1043"/>
      <c r="D14" s="1043"/>
      <c r="E14" s="1043"/>
      <c r="F14" s="1043"/>
      <c r="G14" s="1043"/>
      <c r="H14" s="1043"/>
      <c r="I14" s="1043"/>
      <c r="J14" s="1043"/>
      <c r="K14" s="1043"/>
      <c r="L14" s="1043"/>
      <c r="M14" s="1043"/>
      <c r="N14" s="1043"/>
      <c r="O14" s="1043"/>
      <c r="P14" s="1044"/>
      <c r="Q14" s="1066"/>
      <c r="R14" s="1067"/>
      <c r="S14" s="1067"/>
      <c r="T14" s="1067"/>
      <c r="U14" s="1067"/>
      <c r="V14" s="1067"/>
      <c r="W14" s="1067"/>
      <c r="X14" s="1067"/>
      <c r="Y14" s="1067"/>
      <c r="Z14" s="1067"/>
      <c r="AA14" s="1067"/>
      <c r="AB14" s="1067"/>
      <c r="AC14" s="1067"/>
      <c r="AD14" s="1067"/>
      <c r="AE14" s="1068"/>
      <c r="AF14" s="1048"/>
      <c r="AG14" s="1049"/>
      <c r="AH14" s="1049"/>
      <c r="AI14" s="1049"/>
      <c r="AJ14" s="1050"/>
      <c r="AK14" s="1109"/>
      <c r="AL14" s="1110"/>
      <c r="AM14" s="1110"/>
      <c r="AN14" s="1110"/>
      <c r="AO14" s="1110"/>
      <c r="AP14" s="1110"/>
      <c r="AQ14" s="1110"/>
      <c r="AR14" s="1110"/>
      <c r="AS14" s="1110"/>
      <c r="AT14" s="1110"/>
      <c r="AU14" s="1107"/>
      <c r="AV14" s="1107"/>
      <c r="AW14" s="1107"/>
      <c r="AX14" s="1107"/>
      <c r="AY14" s="1108"/>
      <c r="AZ14" s="203"/>
      <c r="BA14" s="203"/>
      <c r="BB14" s="203"/>
      <c r="BC14" s="203"/>
      <c r="BD14" s="203"/>
      <c r="BE14" s="204"/>
      <c r="BF14" s="204"/>
      <c r="BG14" s="204"/>
      <c r="BH14" s="204"/>
      <c r="BI14" s="204"/>
      <c r="BJ14" s="204"/>
      <c r="BK14" s="204"/>
      <c r="BL14" s="204"/>
      <c r="BM14" s="204"/>
      <c r="BN14" s="204"/>
      <c r="BO14" s="204"/>
      <c r="BP14" s="204"/>
      <c r="BQ14" s="213">
        <v>8</v>
      </c>
      <c r="BR14" s="214"/>
      <c r="BS14" s="1037"/>
      <c r="BT14" s="1038"/>
      <c r="BU14" s="1038"/>
      <c r="BV14" s="1038"/>
      <c r="BW14" s="1038"/>
      <c r="BX14" s="1038"/>
      <c r="BY14" s="1038"/>
      <c r="BZ14" s="1038"/>
      <c r="CA14" s="1038"/>
      <c r="CB14" s="1038"/>
      <c r="CC14" s="1038"/>
      <c r="CD14" s="1038"/>
      <c r="CE14" s="1038"/>
      <c r="CF14" s="1038"/>
      <c r="CG14" s="1039"/>
      <c r="CH14" s="1011"/>
      <c r="CI14" s="1012"/>
      <c r="CJ14" s="1012"/>
      <c r="CK14" s="1012"/>
      <c r="CL14" s="1013"/>
      <c r="CM14" s="1011"/>
      <c r="CN14" s="1012"/>
      <c r="CO14" s="1012"/>
      <c r="CP14" s="1012"/>
      <c r="CQ14" s="1013"/>
      <c r="CR14" s="1011"/>
      <c r="CS14" s="1012"/>
      <c r="CT14" s="1012"/>
      <c r="CU14" s="1012"/>
      <c r="CV14" s="1013"/>
      <c r="CW14" s="1011"/>
      <c r="CX14" s="1012"/>
      <c r="CY14" s="1012"/>
      <c r="CZ14" s="1012"/>
      <c r="DA14" s="1013"/>
      <c r="DB14" s="1011"/>
      <c r="DC14" s="1012"/>
      <c r="DD14" s="1012"/>
      <c r="DE14" s="1012"/>
      <c r="DF14" s="1013"/>
      <c r="DG14" s="1011"/>
      <c r="DH14" s="1012"/>
      <c r="DI14" s="1012"/>
      <c r="DJ14" s="1012"/>
      <c r="DK14" s="1013"/>
      <c r="DL14" s="1011"/>
      <c r="DM14" s="1012"/>
      <c r="DN14" s="1012"/>
      <c r="DO14" s="1012"/>
      <c r="DP14" s="1013"/>
      <c r="DQ14" s="1011"/>
      <c r="DR14" s="1012"/>
      <c r="DS14" s="1012"/>
      <c r="DT14" s="1012"/>
      <c r="DU14" s="1013"/>
      <c r="DV14" s="1015"/>
      <c r="DW14" s="1016"/>
      <c r="DX14" s="1016"/>
      <c r="DY14" s="1016"/>
      <c r="DZ14" s="1017"/>
      <c r="EA14" s="205"/>
    </row>
    <row r="15" spans="1:131" s="206" customFormat="1" ht="26.25" customHeight="1">
      <c r="A15" s="212">
        <v>9</v>
      </c>
      <c r="B15" s="1042"/>
      <c r="C15" s="1043"/>
      <c r="D15" s="1043"/>
      <c r="E15" s="1043"/>
      <c r="F15" s="1043"/>
      <c r="G15" s="1043"/>
      <c r="H15" s="1043"/>
      <c r="I15" s="1043"/>
      <c r="J15" s="1043"/>
      <c r="K15" s="1043"/>
      <c r="L15" s="1043"/>
      <c r="M15" s="1043"/>
      <c r="N15" s="1043"/>
      <c r="O15" s="1043"/>
      <c r="P15" s="1044"/>
      <c r="Q15" s="1066"/>
      <c r="R15" s="1067"/>
      <c r="S15" s="1067"/>
      <c r="T15" s="1067"/>
      <c r="U15" s="1067"/>
      <c r="V15" s="1067"/>
      <c r="W15" s="1067"/>
      <c r="X15" s="1067"/>
      <c r="Y15" s="1067"/>
      <c r="Z15" s="1067"/>
      <c r="AA15" s="1067"/>
      <c r="AB15" s="1067"/>
      <c r="AC15" s="1067"/>
      <c r="AD15" s="1067"/>
      <c r="AE15" s="1068"/>
      <c r="AF15" s="1048"/>
      <c r="AG15" s="1049"/>
      <c r="AH15" s="1049"/>
      <c r="AI15" s="1049"/>
      <c r="AJ15" s="1050"/>
      <c r="AK15" s="1109"/>
      <c r="AL15" s="1110"/>
      <c r="AM15" s="1110"/>
      <c r="AN15" s="1110"/>
      <c r="AO15" s="1110"/>
      <c r="AP15" s="1110"/>
      <c r="AQ15" s="1110"/>
      <c r="AR15" s="1110"/>
      <c r="AS15" s="1110"/>
      <c r="AT15" s="1110"/>
      <c r="AU15" s="1107"/>
      <c r="AV15" s="1107"/>
      <c r="AW15" s="1107"/>
      <c r="AX15" s="1107"/>
      <c r="AY15" s="1108"/>
      <c r="AZ15" s="203"/>
      <c r="BA15" s="203"/>
      <c r="BB15" s="203"/>
      <c r="BC15" s="203"/>
      <c r="BD15" s="203"/>
      <c r="BE15" s="204"/>
      <c r="BF15" s="204"/>
      <c r="BG15" s="204"/>
      <c r="BH15" s="204"/>
      <c r="BI15" s="204"/>
      <c r="BJ15" s="204"/>
      <c r="BK15" s="204"/>
      <c r="BL15" s="204"/>
      <c r="BM15" s="204"/>
      <c r="BN15" s="204"/>
      <c r="BO15" s="204"/>
      <c r="BP15" s="204"/>
      <c r="BQ15" s="213">
        <v>9</v>
      </c>
      <c r="BR15" s="214"/>
      <c r="BS15" s="1037"/>
      <c r="BT15" s="1038"/>
      <c r="BU15" s="1038"/>
      <c r="BV15" s="1038"/>
      <c r="BW15" s="1038"/>
      <c r="BX15" s="1038"/>
      <c r="BY15" s="1038"/>
      <c r="BZ15" s="1038"/>
      <c r="CA15" s="1038"/>
      <c r="CB15" s="1038"/>
      <c r="CC15" s="1038"/>
      <c r="CD15" s="1038"/>
      <c r="CE15" s="1038"/>
      <c r="CF15" s="1038"/>
      <c r="CG15" s="1039"/>
      <c r="CH15" s="1011"/>
      <c r="CI15" s="1012"/>
      <c r="CJ15" s="1012"/>
      <c r="CK15" s="1012"/>
      <c r="CL15" s="1013"/>
      <c r="CM15" s="1011"/>
      <c r="CN15" s="1012"/>
      <c r="CO15" s="1012"/>
      <c r="CP15" s="1012"/>
      <c r="CQ15" s="1013"/>
      <c r="CR15" s="1011"/>
      <c r="CS15" s="1012"/>
      <c r="CT15" s="1012"/>
      <c r="CU15" s="1012"/>
      <c r="CV15" s="1013"/>
      <c r="CW15" s="1011"/>
      <c r="CX15" s="1012"/>
      <c r="CY15" s="1012"/>
      <c r="CZ15" s="1012"/>
      <c r="DA15" s="1013"/>
      <c r="DB15" s="1011"/>
      <c r="DC15" s="1012"/>
      <c r="DD15" s="1012"/>
      <c r="DE15" s="1012"/>
      <c r="DF15" s="1013"/>
      <c r="DG15" s="1011"/>
      <c r="DH15" s="1012"/>
      <c r="DI15" s="1012"/>
      <c r="DJ15" s="1012"/>
      <c r="DK15" s="1013"/>
      <c r="DL15" s="1011"/>
      <c r="DM15" s="1012"/>
      <c r="DN15" s="1012"/>
      <c r="DO15" s="1012"/>
      <c r="DP15" s="1013"/>
      <c r="DQ15" s="1011"/>
      <c r="DR15" s="1012"/>
      <c r="DS15" s="1012"/>
      <c r="DT15" s="1012"/>
      <c r="DU15" s="1013"/>
      <c r="DV15" s="1015"/>
      <c r="DW15" s="1016"/>
      <c r="DX15" s="1016"/>
      <c r="DY15" s="1016"/>
      <c r="DZ15" s="1017"/>
      <c r="EA15" s="205"/>
    </row>
    <row r="16" spans="1:131" s="206" customFormat="1" ht="26.25" customHeight="1">
      <c r="A16" s="212">
        <v>10</v>
      </c>
      <c r="B16" s="1042"/>
      <c r="C16" s="1043"/>
      <c r="D16" s="1043"/>
      <c r="E16" s="1043"/>
      <c r="F16" s="1043"/>
      <c r="G16" s="1043"/>
      <c r="H16" s="1043"/>
      <c r="I16" s="1043"/>
      <c r="J16" s="1043"/>
      <c r="K16" s="1043"/>
      <c r="L16" s="1043"/>
      <c r="M16" s="1043"/>
      <c r="N16" s="1043"/>
      <c r="O16" s="1043"/>
      <c r="P16" s="1044"/>
      <c r="Q16" s="1066"/>
      <c r="R16" s="1067"/>
      <c r="S16" s="1067"/>
      <c r="T16" s="1067"/>
      <c r="U16" s="1067"/>
      <c r="V16" s="1067"/>
      <c r="W16" s="1067"/>
      <c r="X16" s="1067"/>
      <c r="Y16" s="1067"/>
      <c r="Z16" s="1067"/>
      <c r="AA16" s="1067"/>
      <c r="AB16" s="1067"/>
      <c r="AC16" s="1067"/>
      <c r="AD16" s="1067"/>
      <c r="AE16" s="1068"/>
      <c r="AF16" s="1048"/>
      <c r="AG16" s="1049"/>
      <c r="AH16" s="1049"/>
      <c r="AI16" s="1049"/>
      <c r="AJ16" s="1050"/>
      <c r="AK16" s="1109"/>
      <c r="AL16" s="1110"/>
      <c r="AM16" s="1110"/>
      <c r="AN16" s="1110"/>
      <c r="AO16" s="1110"/>
      <c r="AP16" s="1110"/>
      <c r="AQ16" s="1110"/>
      <c r="AR16" s="1110"/>
      <c r="AS16" s="1110"/>
      <c r="AT16" s="1110"/>
      <c r="AU16" s="1107"/>
      <c r="AV16" s="1107"/>
      <c r="AW16" s="1107"/>
      <c r="AX16" s="1107"/>
      <c r="AY16" s="1108"/>
      <c r="AZ16" s="203"/>
      <c r="BA16" s="203"/>
      <c r="BB16" s="203"/>
      <c r="BC16" s="203"/>
      <c r="BD16" s="203"/>
      <c r="BE16" s="204"/>
      <c r="BF16" s="204"/>
      <c r="BG16" s="204"/>
      <c r="BH16" s="204"/>
      <c r="BI16" s="204"/>
      <c r="BJ16" s="204"/>
      <c r="BK16" s="204"/>
      <c r="BL16" s="204"/>
      <c r="BM16" s="204"/>
      <c r="BN16" s="204"/>
      <c r="BO16" s="204"/>
      <c r="BP16" s="204"/>
      <c r="BQ16" s="213">
        <v>10</v>
      </c>
      <c r="BR16" s="214"/>
      <c r="BS16" s="1037"/>
      <c r="BT16" s="1038"/>
      <c r="BU16" s="1038"/>
      <c r="BV16" s="1038"/>
      <c r="BW16" s="1038"/>
      <c r="BX16" s="1038"/>
      <c r="BY16" s="1038"/>
      <c r="BZ16" s="1038"/>
      <c r="CA16" s="1038"/>
      <c r="CB16" s="1038"/>
      <c r="CC16" s="1038"/>
      <c r="CD16" s="1038"/>
      <c r="CE16" s="1038"/>
      <c r="CF16" s="1038"/>
      <c r="CG16" s="1039"/>
      <c r="CH16" s="1011"/>
      <c r="CI16" s="1012"/>
      <c r="CJ16" s="1012"/>
      <c r="CK16" s="1012"/>
      <c r="CL16" s="1013"/>
      <c r="CM16" s="1011"/>
      <c r="CN16" s="1012"/>
      <c r="CO16" s="1012"/>
      <c r="CP16" s="1012"/>
      <c r="CQ16" s="1013"/>
      <c r="CR16" s="1011"/>
      <c r="CS16" s="1012"/>
      <c r="CT16" s="1012"/>
      <c r="CU16" s="1012"/>
      <c r="CV16" s="1013"/>
      <c r="CW16" s="1011"/>
      <c r="CX16" s="1012"/>
      <c r="CY16" s="1012"/>
      <c r="CZ16" s="1012"/>
      <c r="DA16" s="1013"/>
      <c r="DB16" s="1011"/>
      <c r="DC16" s="1012"/>
      <c r="DD16" s="1012"/>
      <c r="DE16" s="1012"/>
      <c r="DF16" s="1013"/>
      <c r="DG16" s="1011"/>
      <c r="DH16" s="1012"/>
      <c r="DI16" s="1012"/>
      <c r="DJ16" s="1012"/>
      <c r="DK16" s="1013"/>
      <c r="DL16" s="1011"/>
      <c r="DM16" s="1012"/>
      <c r="DN16" s="1012"/>
      <c r="DO16" s="1012"/>
      <c r="DP16" s="1013"/>
      <c r="DQ16" s="1011"/>
      <c r="DR16" s="1012"/>
      <c r="DS16" s="1012"/>
      <c r="DT16" s="1012"/>
      <c r="DU16" s="1013"/>
      <c r="DV16" s="1015"/>
      <c r="DW16" s="1016"/>
      <c r="DX16" s="1016"/>
      <c r="DY16" s="1016"/>
      <c r="DZ16" s="1017"/>
      <c r="EA16" s="205"/>
    </row>
    <row r="17" spans="1:131" s="206" customFormat="1" ht="26.25" customHeight="1">
      <c r="A17" s="212">
        <v>11</v>
      </c>
      <c r="B17" s="1042"/>
      <c r="C17" s="1043"/>
      <c r="D17" s="1043"/>
      <c r="E17" s="1043"/>
      <c r="F17" s="1043"/>
      <c r="G17" s="1043"/>
      <c r="H17" s="1043"/>
      <c r="I17" s="1043"/>
      <c r="J17" s="1043"/>
      <c r="K17" s="1043"/>
      <c r="L17" s="1043"/>
      <c r="M17" s="1043"/>
      <c r="N17" s="1043"/>
      <c r="O17" s="1043"/>
      <c r="P17" s="1044"/>
      <c r="Q17" s="1066"/>
      <c r="R17" s="1067"/>
      <c r="S17" s="1067"/>
      <c r="T17" s="1067"/>
      <c r="U17" s="1067"/>
      <c r="V17" s="1067"/>
      <c r="W17" s="1067"/>
      <c r="X17" s="1067"/>
      <c r="Y17" s="1067"/>
      <c r="Z17" s="1067"/>
      <c r="AA17" s="1067"/>
      <c r="AB17" s="1067"/>
      <c r="AC17" s="1067"/>
      <c r="AD17" s="1067"/>
      <c r="AE17" s="1068"/>
      <c r="AF17" s="1048"/>
      <c r="AG17" s="1049"/>
      <c r="AH17" s="1049"/>
      <c r="AI17" s="1049"/>
      <c r="AJ17" s="1050"/>
      <c r="AK17" s="1109"/>
      <c r="AL17" s="1110"/>
      <c r="AM17" s="1110"/>
      <c r="AN17" s="1110"/>
      <c r="AO17" s="1110"/>
      <c r="AP17" s="1110"/>
      <c r="AQ17" s="1110"/>
      <c r="AR17" s="1110"/>
      <c r="AS17" s="1110"/>
      <c r="AT17" s="1110"/>
      <c r="AU17" s="1107"/>
      <c r="AV17" s="1107"/>
      <c r="AW17" s="1107"/>
      <c r="AX17" s="1107"/>
      <c r="AY17" s="1108"/>
      <c r="AZ17" s="203"/>
      <c r="BA17" s="203"/>
      <c r="BB17" s="203"/>
      <c r="BC17" s="203"/>
      <c r="BD17" s="203"/>
      <c r="BE17" s="204"/>
      <c r="BF17" s="204"/>
      <c r="BG17" s="204"/>
      <c r="BH17" s="204"/>
      <c r="BI17" s="204"/>
      <c r="BJ17" s="204"/>
      <c r="BK17" s="204"/>
      <c r="BL17" s="204"/>
      <c r="BM17" s="204"/>
      <c r="BN17" s="204"/>
      <c r="BO17" s="204"/>
      <c r="BP17" s="204"/>
      <c r="BQ17" s="213">
        <v>11</v>
      </c>
      <c r="BR17" s="214"/>
      <c r="BS17" s="1037"/>
      <c r="BT17" s="1038"/>
      <c r="BU17" s="1038"/>
      <c r="BV17" s="1038"/>
      <c r="BW17" s="1038"/>
      <c r="BX17" s="1038"/>
      <c r="BY17" s="1038"/>
      <c r="BZ17" s="1038"/>
      <c r="CA17" s="1038"/>
      <c r="CB17" s="1038"/>
      <c r="CC17" s="1038"/>
      <c r="CD17" s="1038"/>
      <c r="CE17" s="1038"/>
      <c r="CF17" s="1038"/>
      <c r="CG17" s="1039"/>
      <c r="CH17" s="1011"/>
      <c r="CI17" s="1012"/>
      <c r="CJ17" s="1012"/>
      <c r="CK17" s="1012"/>
      <c r="CL17" s="1013"/>
      <c r="CM17" s="1011"/>
      <c r="CN17" s="1012"/>
      <c r="CO17" s="1012"/>
      <c r="CP17" s="1012"/>
      <c r="CQ17" s="1013"/>
      <c r="CR17" s="1011"/>
      <c r="CS17" s="1012"/>
      <c r="CT17" s="1012"/>
      <c r="CU17" s="1012"/>
      <c r="CV17" s="1013"/>
      <c r="CW17" s="1011"/>
      <c r="CX17" s="1012"/>
      <c r="CY17" s="1012"/>
      <c r="CZ17" s="1012"/>
      <c r="DA17" s="1013"/>
      <c r="DB17" s="1011"/>
      <c r="DC17" s="1012"/>
      <c r="DD17" s="1012"/>
      <c r="DE17" s="1012"/>
      <c r="DF17" s="1013"/>
      <c r="DG17" s="1011"/>
      <c r="DH17" s="1012"/>
      <c r="DI17" s="1012"/>
      <c r="DJ17" s="1012"/>
      <c r="DK17" s="1013"/>
      <c r="DL17" s="1011"/>
      <c r="DM17" s="1012"/>
      <c r="DN17" s="1012"/>
      <c r="DO17" s="1012"/>
      <c r="DP17" s="1013"/>
      <c r="DQ17" s="1011"/>
      <c r="DR17" s="1012"/>
      <c r="DS17" s="1012"/>
      <c r="DT17" s="1012"/>
      <c r="DU17" s="1013"/>
      <c r="DV17" s="1015"/>
      <c r="DW17" s="1016"/>
      <c r="DX17" s="1016"/>
      <c r="DY17" s="1016"/>
      <c r="DZ17" s="1017"/>
      <c r="EA17" s="205"/>
    </row>
    <row r="18" spans="1:131" s="206" customFormat="1" ht="26.25" customHeight="1">
      <c r="A18" s="212">
        <v>12</v>
      </c>
      <c r="B18" s="1042"/>
      <c r="C18" s="1043"/>
      <c r="D18" s="1043"/>
      <c r="E18" s="1043"/>
      <c r="F18" s="1043"/>
      <c r="G18" s="1043"/>
      <c r="H18" s="1043"/>
      <c r="I18" s="1043"/>
      <c r="J18" s="1043"/>
      <c r="K18" s="1043"/>
      <c r="L18" s="1043"/>
      <c r="M18" s="1043"/>
      <c r="N18" s="1043"/>
      <c r="O18" s="1043"/>
      <c r="P18" s="1044"/>
      <c r="Q18" s="1066"/>
      <c r="R18" s="1067"/>
      <c r="S18" s="1067"/>
      <c r="T18" s="1067"/>
      <c r="U18" s="1067"/>
      <c r="V18" s="1067"/>
      <c r="W18" s="1067"/>
      <c r="X18" s="1067"/>
      <c r="Y18" s="1067"/>
      <c r="Z18" s="1067"/>
      <c r="AA18" s="1067"/>
      <c r="AB18" s="1067"/>
      <c r="AC18" s="1067"/>
      <c r="AD18" s="1067"/>
      <c r="AE18" s="1068"/>
      <c r="AF18" s="1048"/>
      <c r="AG18" s="1049"/>
      <c r="AH18" s="1049"/>
      <c r="AI18" s="1049"/>
      <c r="AJ18" s="1050"/>
      <c r="AK18" s="1109"/>
      <c r="AL18" s="1110"/>
      <c r="AM18" s="1110"/>
      <c r="AN18" s="1110"/>
      <c r="AO18" s="1110"/>
      <c r="AP18" s="1110"/>
      <c r="AQ18" s="1110"/>
      <c r="AR18" s="1110"/>
      <c r="AS18" s="1110"/>
      <c r="AT18" s="1110"/>
      <c r="AU18" s="1107"/>
      <c r="AV18" s="1107"/>
      <c r="AW18" s="1107"/>
      <c r="AX18" s="1107"/>
      <c r="AY18" s="1108"/>
      <c r="AZ18" s="203"/>
      <c r="BA18" s="203"/>
      <c r="BB18" s="203"/>
      <c r="BC18" s="203"/>
      <c r="BD18" s="203"/>
      <c r="BE18" s="204"/>
      <c r="BF18" s="204"/>
      <c r="BG18" s="204"/>
      <c r="BH18" s="204"/>
      <c r="BI18" s="204"/>
      <c r="BJ18" s="204"/>
      <c r="BK18" s="204"/>
      <c r="BL18" s="204"/>
      <c r="BM18" s="204"/>
      <c r="BN18" s="204"/>
      <c r="BO18" s="204"/>
      <c r="BP18" s="204"/>
      <c r="BQ18" s="213">
        <v>12</v>
      </c>
      <c r="BR18" s="214"/>
      <c r="BS18" s="1037"/>
      <c r="BT18" s="1038"/>
      <c r="BU18" s="1038"/>
      <c r="BV18" s="1038"/>
      <c r="BW18" s="1038"/>
      <c r="BX18" s="1038"/>
      <c r="BY18" s="1038"/>
      <c r="BZ18" s="1038"/>
      <c r="CA18" s="1038"/>
      <c r="CB18" s="1038"/>
      <c r="CC18" s="1038"/>
      <c r="CD18" s="1038"/>
      <c r="CE18" s="1038"/>
      <c r="CF18" s="1038"/>
      <c r="CG18" s="1039"/>
      <c r="CH18" s="1011"/>
      <c r="CI18" s="1012"/>
      <c r="CJ18" s="1012"/>
      <c r="CK18" s="1012"/>
      <c r="CL18" s="1013"/>
      <c r="CM18" s="1011"/>
      <c r="CN18" s="1012"/>
      <c r="CO18" s="1012"/>
      <c r="CP18" s="1012"/>
      <c r="CQ18" s="1013"/>
      <c r="CR18" s="1011"/>
      <c r="CS18" s="1012"/>
      <c r="CT18" s="1012"/>
      <c r="CU18" s="1012"/>
      <c r="CV18" s="1013"/>
      <c r="CW18" s="1011"/>
      <c r="CX18" s="1012"/>
      <c r="CY18" s="1012"/>
      <c r="CZ18" s="1012"/>
      <c r="DA18" s="1013"/>
      <c r="DB18" s="1011"/>
      <c r="DC18" s="1012"/>
      <c r="DD18" s="1012"/>
      <c r="DE18" s="1012"/>
      <c r="DF18" s="1013"/>
      <c r="DG18" s="1011"/>
      <c r="DH18" s="1012"/>
      <c r="DI18" s="1012"/>
      <c r="DJ18" s="1012"/>
      <c r="DK18" s="1013"/>
      <c r="DL18" s="1011"/>
      <c r="DM18" s="1012"/>
      <c r="DN18" s="1012"/>
      <c r="DO18" s="1012"/>
      <c r="DP18" s="1013"/>
      <c r="DQ18" s="1011"/>
      <c r="DR18" s="1012"/>
      <c r="DS18" s="1012"/>
      <c r="DT18" s="1012"/>
      <c r="DU18" s="1013"/>
      <c r="DV18" s="1015"/>
      <c r="DW18" s="1016"/>
      <c r="DX18" s="1016"/>
      <c r="DY18" s="1016"/>
      <c r="DZ18" s="1017"/>
      <c r="EA18" s="205"/>
    </row>
    <row r="19" spans="1:131" s="206" customFormat="1" ht="26.25" customHeight="1">
      <c r="A19" s="212">
        <v>13</v>
      </c>
      <c r="B19" s="1042"/>
      <c r="C19" s="1043"/>
      <c r="D19" s="1043"/>
      <c r="E19" s="1043"/>
      <c r="F19" s="1043"/>
      <c r="G19" s="1043"/>
      <c r="H19" s="1043"/>
      <c r="I19" s="1043"/>
      <c r="J19" s="1043"/>
      <c r="K19" s="1043"/>
      <c r="L19" s="1043"/>
      <c r="M19" s="1043"/>
      <c r="N19" s="1043"/>
      <c r="O19" s="1043"/>
      <c r="P19" s="1044"/>
      <c r="Q19" s="1066"/>
      <c r="R19" s="1067"/>
      <c r="S19" s="1067"/>
      <c r="T19" s="1067"/>
      <c r="U19" s="1067"/>
      <c r="V19" s="1067"/>
      <c r="W19" s="1067"/>
      <c r="X19" s="1067"/>
      <c r="Y19" s="1067"/>
      <c r="Z19" s="1067"/>
      <c r="AA19" s="1067"/>
      <c r="AB19" s="1067"/>
      <c r="AC19" s="1067"/>
      <c r="AD19" s="1067"/>
      <c r="AE19" s="1068"/>
      <c r="AF19" s="1048"/>
      <c r="AG19" s="1049"/>
      <c r="AH19" s="1049"/>
      <c r="AI19" s="1049"/>
      <c r="AJ19" s="1050"/>
      <c r="AK19" s="1109"/>
      <c r="AL19" s="1110"/>
      <c r="AM19" s="1110"/>
      <c r="AN19" s="1110"/>
      <c r="AO19" s="1110"/>
      <c r="AP19" s="1110"/>
      <c r="AQ19" s="1110"/>
      <c r="AR19" s="1110"/>
      <c r="AS19" s="1110"/>
      <c r="AT19" s="1110"/>
      <c r="AU19" s="1107"/>
      <c r="AV19" s="1107"/>
      <c r="AW19" s="1107"/>
      <c r="AX19" s="1107"/>
      <c r="AY19" s="1108"/>
      <c r="AZ19" s="203"/>
      <c r="BA19" s="203"/>
      <c r="BB19" s="203"/>
      <c r="BC19" s="203"/>
      <c r="BD19" s="203"/>
      <c r="BE19" s="204"/>
      <c r="BF19" s="204"/>
      <c r="BG19" s="204"/>
      <c r="BH19" s="204"/>
      <c r="BI19" s="204"/>
      <c r="BJ19" s="204"/>
      <c r="BK19" s="204"/>
      <c r="BL19" s="204"/>
      <c r="BM19" s="204"/>
      <c r="BN19" s="204"/>
      <c r="BO19" s="204"/>
      <c r="BP19" s="204"/>
      <c r="BQ19" s="213">
        <v>13</v>
      </c>
      <c r="BR19" s="214"/>
      <c r="BS19" s="1037"/>
      <c r="BT19" s="1038"/>
      <c r="BU19" s="1038"/>
      <c r="BV19" s="1038"/>
      <c r="BW19" s="1038"/>
      <c r="BX19" s="1038"/>
      <c r="BY19" s="1038"/>
      <c r="BZ19" s="1038"/>
      <c r="CA19" s="1038"/>
      <c r="CB19" s="1038"/>
      <c r="CC19" s="1038"/>
      <c r="CD19" s="1038"/>
      <c r="CE19" s="1038"/>
      <c r="CF19" s="1038"/>
      <c r="CG19" s="1039"/>
      <c r="CH19" s="1011"/>
      <c r="CI19" s="1012"/>
      <c r="CJ19" s="1012"/>
      <c r="CK19" s="1012"/>
      <c r="CL19" s="1013"/>
      <c r="CM19" s="1011"/>
      <c r="CN19" s="1012"/>
      <c r="CO19" s="1012"/>
      <c r="CP19" s="1012"/>
      <c r="CQ19" s="1013"/>
      <c r="CR19" s="1011"/>
      <c r="CS19" s="1012"/>
      <c r="CT19" s="1012"/>
      <c r="CU19" s="1012"/>
      <c r="CV19" s="1013"/>
      <c r="CW19" s="1011"/>
      <c r="CX19" s="1012"/>
      <c r="CY19" s="1012"/>
      <c r="CZ19" s="1012"/>
      <c r="DA19" s="1013"/>
      <c r="DB19" s="1011"/>
      <c r="DC19" s="1012"/>
      <c r="DD19" s="1012"/>
      <c r="DE19" s="1012"/>
      <c r="DF19" s="1013"/>
      <c r="DG19" s="1011"/>
      <c r="DH19" s="1012"/>
      <c r="DI19" s="1012"/>
      <c r="DJ19" s="1012"/>
      <c r="DK19" s="1013"/>
      <c r="DL19" s="1011"/>
      <c r="DM19" s="1012"/>
      <c r="DN19" s="1012"/>
      <c r="DO19" s="1012"/>
      <c r="DP19" s="1013"/>
      <c r="DQ19" s="1011"/>
      <c r="DR19" s="1012"/>
      <c r="DS19" s="1012"/>
      <c r="DT19" s="1012"/>
      <c r="DU19" s="1013"/>
      <c r="DV19" s="1015"/>
      <c r="DW19" s="1016"/>
      <c r="DX19" s="1016"/>
      <c r="DY19" s="1016"/>
      <c r="DZ19" s="1017"/>
      <c r="EA19" s="205"/>
    </row>
    <row r="20" spans="1:131" s="206" customFormat="1" ht="26.25" customHeight="1">
      <c r="A20" s="212">
        <v>14</v>
      </c>
      <c r="B20" s="1042"/>
      <c r="C20" s="1043"/>
      <c r="D20" s="1043"/>
      <c r="E20" s="1043"/>
      <c r="F20" s="1043"/>
      <c r="G20" s="1043"/>
      <c r="H20" s="1043"/>
      <c r="I20" s="1043"/>
      <c r="J20" s="1043"/>
      <c r="K20" s="1043"/>
      <c r="L20" s="1043"/>
      <c r="M20" s="1043"/>
      <c r="N20" s="1043"/>
      <c r="O20" s="1043"/>
      <c r="P20" s="1044"/>
      <c r="Q20" s="1066"/>
      <c r="R20" s="1067"/>
      <c r="S20" s="1067"/>
      <c r="T20" s="1067"/>
      <c r="U20" s="1067"/>
      <c r="V20" s="1067"/>
      <c r="W20" s="1067"/>
      <c r="X20" s="1067"/>
      <c r="Y20" s="1067"/>
      <c r="Z20" s="1067"/>
      <c r="AA20" s="1067"/>
      <c r="AB20" s="1067"/>
      <c r="AC20" s="1067"/>
      <c r="AD20" s="1067"/>
      <c r="AE20" s="1068"/>
      <c r="AF20" s="1048"/>
      <c r="AG20" s="1049"/>
      <c r="AH20" s="1049"/>
      <c r="AI20" s="1049"/>
      <c r="AJ20" s="1050"/>
      <c r="AK20" s="1109"/>
      <c r="AL20" s="1110"/>
      <c r="AM20" s="1110"/>
      <c r="AN20" s="1110"/>
      <c r="AO20" s="1110"/>
      <c r="AP20" s="1110"/>
      <c r="AQ20" s="1110"/>
      <c r="AR20" s="1110"/>
      <c r="AS20" s="1110"/>
      <c r="AT20" s="1110"/>
      <c r="AU20" s="1107"/>
      <c r="AV20" s="1107"/>
      <c r="AW20" s="1107"/>
      <c r="AX20" s="1107"/>
      <c r="AY20" s="1108"/>
      <c r="AZ20" s="203"/>
      <c r="BA20" s="203"/>
      <c r="BB20" s="203"/>
      <c r="BC20" s="203"/>
      <c r="BD20" s="203"/>
      <c r="BE20" s="204"/>
      <c r="BF20" s="204"/>
      <c r="BG20" s="204"/>
      <c r="BH20" s="204"/>
      <c r="BI20" s="204"/>
      <c r="BJ20" s="204"/>
      <c r="BK20" s="204"/>
      <c r="BL20" s="204"/>
      <c r="BM20" s="204"/>
      <c r="BN20" s="204"/>
      <c r="BO20" s="204"/>
      <c r="BP20" s="204"/>
      <c r="BQ20" s="213">
        <v>14</v>
      </c>
      <c r="BR20" s="214"/>
      <c r="BS20" s="1037"/>
      <c r="BT20" s="1038"/>
      <c r="BU20" s="1038"/>
      <c r="BV20" s="1038"/>
      <c r="BW20" s="1038"/>
      <c r="BX20" s="1038"/>
      <c r="BY20" s="1038"/>
      <c r="BZ20" s="1038"/>
      <c r="CA20" s="1038"/>
      <c r="CB20" s="1038"/>
      <c r="CC20" s="1038"/>
      <c r="CD20" s="1038"/>
      <c r="CE20" s="1038"/>
      <c r="CF20" s="1038"/>
      <c r="CG20" s="1039"/>
      <c r="CH20" s="1011"/>
      <c r="CI20" s="1012"/>
      <c r="CJ20" s="1012"/>
      <c r="CK20" s="1012"/>
      <c r="CL20" s="1013"/>
      <c r="CM20" s="1011"/>
      <c r="CN20" s="1012"/>
      <c r="CO20" s="1012"/>
      <c r="CP20" s="1012"/>
      <c r="CQ20" s="1013"/>
      <c r="CR20" s="1011"/>
      <c r="CS20" s="1012"/>
      <c r="CT20" s="1012"/>
      <c r="CU20" s="1012"/>
      <c r="CV20" s="1013"/>
      <c r="CW20" s="1011"/>
      <c r="CX20" s="1012"/>
      <c r="CY20" s="1012"/>
      <c r="CZ20" s="1012"/>
      <c r="DA20" s="1013"/>
      <c r="DB20" s="1011"/>
      <c r="DC20" s="1012"/>
      <c r="DD20" s="1012"/>
      <c r="DE20" s="1012"/>
      <c r="DF20" s="1013"/>
      <c r="DG20" s="1011"/>
      <c r="DH20" s="1012"/>
      <c r="DI20" s="1012"/>
      <c r="DJ20" s="1012"/>
      <c r="DK20" s="1013"/>
      <c r="DL20" s="1011"/>
      <c r="DM20" s="1012"/>
      <c r="DN20" s="1012"/>
      <c r="DO20" s="1012"/>
      <c r="DP20" s="1013"/>
      <c r="DQ20" s="1011"/>
      <c r="DR20" s="1012"/>
      <c r="DS20" s="1012"/>
      <c r="DT20" s="1012"/>
      <c r="DU20" s="1013"/>
      <c r="DV20" s="1015"/>
      <c r="DW20" s="1016"/>
      <c r="DX20" s="1016"/>
      <c r="DY20" s="1016"/>
      <c r="DZ20" s="1017"/>
      <c r="EA20" s="205"/>
    </row>
    <row r="21" spans="1:131" s="206" customFormat="1" ht="26.25" customHeight="1" thickBot="1">
      <c r="A21" s="212">
        <v>15</v>
      </c>
      <c r="B21" s="1042"/>
      <c r="C21" s="1043"/>
      <c r="D21" s="1043"/>
      <c r="E21" s="1043"/>
      <c r="F21" s="1043"/>
      <c r="G21" s="1043"/>
      <c r="H21" s="1043"/>
      <c r="I21" s="1043"/>
      <c r="J21" s="1043"/>
      <c r="K21" s="1043"/>
      <c r="L21" s="1043"/>
      <c r="M21" s="1043"/>
      <c r="N21" s="1043"/>
      <c r="O21" s="1043"/>
      <c r="P21" s="1044"/>
      <c r="Q21" s="1066"/>
      <c r="R21" s="1067"/>
      <c r="S21" s="1067"/>
      <c r="T21" s="1067"/>
      <c r="U21" s="1067"/>
      <c r="V21" s="1067"/>
      <c r="W21" s="1067"/>
      <c r="X21" s="1067"/>
      <c r="Y21" s="1067"/>
      <c r="Z21" s="1067"/>
      <c r="AA21" s="1067"/>
      <c r="AB21" s="1067"/>
      <c r="AC21" s="1067"/>
      <c r="AD21" s="1067"/>
      <c r="AE21" s="1068"/>
      <c r="AF21" s="1048"/>
      <c r="AG21" s="1049"/>
      <c r="AH21" s="1049"/>
      <c r="AI21" s="1049"/>
      <c r="AJ21" s="1050"/>
      <c r="AK21" s="1109"/>
      <c r="AL21" s="1110"/>
      <c r="AM21" s="1110"/>
      <c r="AN21" s="1110"/>
      <c r="AO21" s="1110"/>
      <c r="AP21" s="1110"/>
      <c r="AQ21" s="1110"/>
      <c r="AR21" s="1110"/>
      <c r="AS21" s="1110"/>
      <c r="AT21" s="1110"/>
      <c r="AU21" s="1107"/>
      <c r="AV21" s="1107"/>
      <c r="AW21" s="1107"/>
      <c r="AX21" s="1107"/>
      <c r="AY21" s="1108"/>
      <c r="AZ21" s="203"/>
      <c r="BA21" s="203"/>
      <c r="BB21" s="203"/>
      <c r="BC21" s="203"/>
      <c r="BD21" s="203"/>
      <c r="BE21" s="204"/>
      <c r="BF21" s="204"/>
      <c r="BG21" s="204"/>
      <c r="BH21" s="204"/>
      <c r="BI21" s="204"/>
      <c r="BJ21" s="204"/>
      <c r="BK21" s="204"/>
      <c r="BL21" s="204"/>
      <c r="BM21" s="204"/>
      <c r="BN21" s="204"/>
      <c r="BO21" s="204"/>
      <c r="BP21" s="204"/>
      <c r="BQ21" s="213">
        <v>15</v>
      </c>
      <c r="BR21" s="214"/>
      <c r="BS21" s="1037"/>
      <c r="BT21" s="1038"/>
      <c r="BU21" s="1038"/>
      <c r="BV21" s="1038"/>
      <c r="BW21" s="1038"/>
      <c r="BX21" s="1038"/>
      <c r="BY21" s="1038"/>
      <c r="BZ21" s="1038"/>
      <c r="CA21" s="1038"/>
      <c r="CB21" s="1038"/>
      <c r="CC21" s="1038"/>
      <c r="CD21" s="1038"/>
      <c r="CE21" s="1038"/>
      <c r="CF21" s="1038"/>
      <c r="CG21" s="1039"/>
      <c r="CH21" s="1011"/>
      <c r="CI21" s="1012"/>
      <c r="CJ21" s="1012"/>
      <c r="CK21" s="1012"/>
      <c r="CL21" s="1013"/>
      <c r="CM21" s="1011"/>
      <c r="CN21" s="1012"/>
      <c r="CO21" s="1012"/>
      <c r="CP21" s="1012"/>
      <c r="CQ21" s="1013"/>
      <c r="CR21" s="1011"/>
      <c r="CS21" s="1012"/>
      <c r="CT21" s="1012"/>
      <c r="CU21" s="1012"/>
      <c r="CV21" s="1013"/>
      <c r="CW21" s="1011"/>
      <c r="CX21" s="1012"/>
      <c r="CY21" s="1012"/>
      <c r="CZ21" s="1012"/>
      <c r="DA21" s="1013"/>
      <c r="DB21" s="1011"/>
      <c r="DC21" s="1012"/>
      <c r="DD21" s="1012"/>
      <c r="DE21" s="1012"/>
      <c r="DF21" s="1013"/>
      <c r="DG21" s="1011"/>
      <c r="DH21" s="1012"/>
      <c r="DI21" s="1012"/>
      <c r="DJ21" s="1012"/>
      <c r="DK21" s="1013"/>
      <c r="DL21" s="1011"/>
      <c r="DM21" s="1012"/>
      <c r="DN21" s="1012"/>
      <c r="DO21" s="1012"/>
      <c r="DP21" s="1013"/>
      <c r="DQ21" s="1011"/>
      <c r="DR21" s="1012"/>
      <c r="DS21" s="1012"/>
      <c r="DT21" s="1012"/>
      <c r="DU21" s="1013"/>
      <c r="DV21" s="1015"/>
      <c r="DW21" s="1016"/>
      <c r="DX21" s="1016"/>
      <c r="DY21" s="1016"/>
      <c r="DZ21" s="1017"/>
      <c r="EA21" s="205"/>
    </row>
    <row r="22" spans="1:131" s="206" customFormat="1" ht="26.25" customHeight="1">
      <c r="A22" s="212">
        <v>16</v>
      </c>
      <c r="B22" s="1042"/>
      <c r="C22" s="1043"/>
      <c r="D22" s="1043"/>
      <c r="E22" s="1043"/>
      <c r="F22" s="1043"/>
      <c r="G22" s="1043"/>
      <c r="H22" s="1043"/>
      <c r="I22" s="1043"/>
      <c r="J22" s="1043"/>
      <c r="K22" s="1043"/>
      <c r="L22" s="1043"/>
      <c r="M22" s="1043"/>
      <c r="N22" s="1043"/>
      <c r="O22" s="1043"/>
      <c r="P22" s="1044"/>
      <c r="Q22" s="1104"/>
      <c r="R22" s="1105"/>
      <c r="S22" s="1105"/>
      <c r="T22" s="1105"/>
      <c r="U22" s="1105"/>
      <c r="V22" s="1105"/>
      <c r="W22" s="1105"/>
      <c r="X22" s="1105"/>
      <c r="Y22" s="1105"/>
      <c r="Z22" s="1105"/>
      <c r="AA22" s="1105"/>
      <c r="AB22" s="1105"/>
      <c r="AC22" s="1105"/>
      <c r="AD22" s="1105"/>
      <c r="AE22" s="1106"/>
      <c r="AF22" s="1048"/>
      <c r="AG22" s="1049"/>
      <c r="AH22" s="1049"/>
      <c r="AI22" s="1049"/>
      <c r="AJ22" s="1050"/>
      <c r="AK22" s="1100"/>
      <c r="AL22" s="1101"/>
      <c r="AM22" s="1101"/>
      <c r="AN22" s="1101"/>
      <c r="AO22" s="1101"/>
      <c r="AP22" s="1101"/>
      <c r="AQ22" s="1101"/>
      <c r="AR22" s="1101"/>
      <c r="AS22" s="1101"/>
      <c r="AT22" s="1101"/>
      <c r="AU22" s="1102"/>
      <c r="AV22" s="1102"/>
      <c r="AW22" s="1102"/>
      <c r="AX22" s="1102"/>
      <c r="AY22" s="1103"/>
      <c r="AZ22" s="1063" t="s">
        <v>364</v>
      </c>
      <c r="BA22" s="1063"/>
      <c r="BB22" s="1063"/>
      <c r="BC22" s="1063"/>
      <c r="BD22" s="1064"/>
      <c r="BE22" s="204"/>
      <c r="BF22" s="204"/>
      <c r="BG22" s="204"/>
      <c r="BH22" s="204"/>
      <c r="BI22" s="204"/>
      <c r="BJ22" s="204"/>
      <c r="BK22" s="204"/>
      <c r="BL22" s="204"/>
      <c r="BM22" s="204"/>
      <c r="BN22" s="204"/>
      <c r="BO22" s="204"/>
      <c r="BP22" s="204"/>
      <c r="BQ22" s="213">
        <v>16</v>
      </c>
      <c r="BR22" s="214"/>
      <c r="BS22" s="1037"/>
      <c r="BT22" s="1038"/>
      <c r="BU22" s="1038"/>
      <c r="BV22" s="1038"/>
      <c r="BW22" s="1038"/>
      <c r="BX22" s="1038"/>
      <c r="BY22" s="1038"/>
      <c r="BZ22" s="1038"/>
      <c r="CA22" s="1038"/>
      <c r="CB22" s="1038"/>
      <c r="CC22" s="1038"/>
      <c r="CD22" s="1038"/>
      <c r="CE22" s="1038"/>
      <c r="CF22" s="1038"/>
      <c r="CG22" s="1039"/>
      <c r="CH22" s="1011"/>
      <c r="CI22" s="1012"/>
      <c r="CJ22" s="1012"/>
      <c r="CK22" s="1012"/>
      <c r="CL22" s="1013"/>
      <c r="CM22" s="1011"/>
      <c r="CN22" s="1012"/>
      <c r="CO22" s="1012"/>
      <c r="CP22" s="1012"/>
      <c r="CQ22" s="1013"/>
      <c r="CR22" s="1011"/>
      <c r="CS22" s="1012"/>
      <c r="CT22" s="1012"/>
      <c r="CU22" s="1012"/>
      <c r="CV22" s="1013"/>
      <c r="CW22" s="1011"/>
      <c r="CX22" s="1012"/>
      <c r="CY22" s="1012"/>
      <c r="CZ22" s="1012"/>
      <c r="DA22" s="1013"/>
      <c r="DB22" s="1011"/>
      <c r="DC22" s="1012"/>
      <c r="DD22" s="1012"/>
      <c r="DE22" s="1012"/>
      <c r="DF22" s="1013"/>
      <c r="DG22" s="1011"/>
      <c r="DH22" s="1012"/>
      <c r="DI22" s="1012"/>
      <c r="DJ22" s="1012"/>
      <c r="DK22" s="1013"/>
      <c r="DL22" s="1011"/>
      <c r="DM22" s="1012"/>
      <c r="DN22" s="1012"/>
      <c r="DO22" s="1012"/>
      <c r="DP22" s="1013"/>
      <c r="DQ22" s="1011"/>
      <c r="DR22" s="1012"/>
      <c r="DS22" s="1012"/>
      <c r="DT22" s="1012"/>
      <c r="DU22" s="1013"/>
      <c r="DV22" s="1015"/>
      <c r="DW22" s="1016"/>
      <c r="DX22" s="1016"/>
      <c r="DY22" s="1016"/>
      <c r="DZ22" s="1017"/>
      <c r="EA22" s="205"/>
    </row>
    <row r="23" spans="1:131" s="206" customFormat="1" ht="26.25" customHeight="1" thickBot="1">
      <c r="A23" s="215" t="s">
        <v>365</v>
      </c>
      <c r="B23" s="970" t="s">
        <v>366</v>
      </c>
      <c r="C23" s="971"/>
      <c r="D23" s="971"/>
      <c r="E23" s="971"/>
      <c r="F23" s="971"/>
      <c r="G23" s="971"/>
      <c r="H23" s="971"/>
      <c r="I23" s="971"/>
      <c r="J23" s="971"/>
      <c r="K23" s="971"/>
      <c r="L23" s="971"/>
      <c r="M23" s="971"/>
      <c r="N23" s="971"/>
      <c r="O23" s="971"/>
      <c r="P23" s="972"/>
      <c r="Q23" s="1091"/>
      <c r="R23" s="1092"/>
      <c r="S23" s="1092"/>
      <c r="T23" s="1092"/>
      <c r="U23" s="1092"/>
      <c r="V23" s="1092"/>
      <c r="W23" s="1092"/>
      <c r="X23" s="1092"/>
      <c r="Y23" s="1092"/>
      <c r="Z23" s="1092"/>
      <c r="AA23" s="1092"/>
      <c r="AB23" s="1092"/>
      <c r="AC23" s="1092"/>
      <c r="AD23" s="1092"/>
      <c r="AE23" s="1093"/>
      <c r="AF23" s="1094">
        <v>224</v>
      </c>
      <c r="AG23" s="1092"/>
      <c r="AH23" s="1092"/>
      <c r="AI23" s="1092"/>
      <c r="AJ23" s="1095"/>
      <c r="AK23" s="1096"/>
      <c r="AL23" s="1097"/>
      <c r="AM23" s="1097"/>
      <c r="AN23" s="1097"/>
      <c r="AO23" s="1097"/>
      <c r="AP23" s="1092"/>
      <c r="AQ23" s="1092"/>
      <c r="AR23" s="1092"/>
      <c r="AS23" s="1092"/>
      <c r="AT23" s="1092"/>
      <c r="AU23" s="1098"/>
      <c r="AV23" s="1098"/>
      <c r="AW23" s="1098"/>
      <c r="AX23" s="1098"/>
      <c r="AY23" s="1099"/>
      <c r="AZ23" s="1088" t="s">
        <v>110</v>
      </c>
      <c r="BA23" s="1089"/>
      <c r="BB23" s="1089"/>
      <c r="BC23" s="1089"/>
      <c r="BD23" s="1090"/>
      <c r="BE23" s="204"/>
      <c r="BF23" s="204"/>
      <c r="BG23" s="204"/>
      <c r="BH23" s="204"/>
      <c r="BI23" s="204"/>
      <c r="BJ23" s="204"/>
      <c r="BK23" s="204"/>
      <c r="BL23" s="204"/>
      <c r="BM23" s="204"/>
      <c r="BN23" s="204"/>
      <c r="BO23" s="204"/>
      <c r="BP23" s="204"/>
      <c r="BQ23" s="213">
        <v>17</v>
      </c>
      <c r="BR23" s="214"/>
      <c r="BS23" s="1037"/>
      <c r="BT23" s="1038"/>
      <c r="BU23" s="1038"/>
      <c r="BV23" s="1038"/>
      <c r="BW23" s="1038"/>
      <c r="BX23" s="1038"/>
      <c r="BY23" s="1038"/>
      <c r="BZ23" s="1038"/>
      <c r="CA23" s="1038"/>
      <c r="CB23" s="1038"/>
      <c r="CC23" s="1038"/>
      <c r="CD23" s="1038"/>
      <c r="CE23" s="1038"/>
      <c r="CF23" s="1038"/>
      <c r="CG23" s="1039"/>
      <c r="CH23" s="1011"/>
      <c r="CI23" s="1012"/>
      <c r="CJ23" s="1012"/>
      <c r="CK23" s="1012"/>
      <c r="CL23" s="1013"/>
      <c r="CM23" s="1011"/>
      <c r="CN23" s="1012"/>
      <c r="CO23" s="1012"/>
      <c r="CP23" s="1012"/>
      <c r="CQ23" s="1013"/>
      <c r="CR23" s="1011"/>
      <c r="CS23" s="1012"/>
      <c r="CT23" s="1012"/>
      <c r="CU23" s="1012"/>
      <c r="CV23" s="1013"/>
      <c r="CW23" s="1011"/>
      <c r="CX23" s="1012"/>
      <c r="CY23" s="1012"/>
      <c r="CZ23" s="1012"/>
      <c r="DA23" s="1013"/>
      <c r="DB23" s="1011"/>
      <c r="DC23" s="1012"/>
      <c r="DD23" s="1012"/>
      <c r="DE23" s="1012"/>
      <c r="DF23" s="1013"/>
      <c r="DG23" s="1011"/>
      <c r="DH23" s="1012"/>
      <c r="DI23" s="1012"/>
      <c r="DJ23" s="1012"/>
      <c r="DK23" s="1013"/>
      <c r="DL23" s="1011"/>
      <c r="DM23" s="1012"/>
      <c r="DN23" s="1012"/>
      <c r="DO23" s="1012"/>
      <c r="DP23" s="1013"/>
      <c r="DQ23" s="1011"/>
      <c r="DR23" s="1012"/>
      <c r="DS23" s="1012"/>
      <c r="DT23" s="1012"/>
      <c r="DU23" s="1013"/>
      <c r="DV23" s="1015"/>
      <c r="DW23" s="1016"/>
      <c r="DX23" s="1016"/>
      <c r="DY23" s="1016"/>
      <c r="DZ23" s="1017"/>
      <c r="EA23" s="205"/>
    </row>
    <row r="24" spans="1:131" s="206" customFormat="1" ht="26.25" customHeight="1">
      <c r="A24" s="1087" t="s">
        <v>367</v>
      </c>
      <c r="B24" s="1087"/>
      <c r="C24" s="1087"/>
      <c r="D24" s="1087"/>
      <c r="E24" s="1087"/>
      <c r="F24" s="1087"/>
      <c r="G24" s="1087"/>
      <c r="H24" s="1087"/>
      <c r="I24" s="1087"/>
      <c r="J24" s="1087"/>
      <c r="K24" s="1087"/>
      <c r="L24" s="1087"/>
      <c r="M24" s="1087"/>
      <c r="N24" s="1087"/>
      <c r="O24" s="1087"/>
      <c r="P24" s="1087"/>
      <c r="Q24" s="1087"/>
      <c r="R24" s="1087"/>
      <c r="S24" s="1087"/>
      <c r="T24" s="1087"/>
      <c r="U24" s="1087"/>
      <c r="V24" s="1087"/>
      <c r="W24" s="1087"/>
      <c r="X24" s="1087"/>
      <c r="Y24" s="1087"/>
      <c r="Z24" s="1087"/>
      <c r="AA24" s="1087"/>
      <c r="AB24" s="1087"/>
      <c r="AC24" s="1087"/>
      <c r="AD24" s="1087"/>
      <c r="AE24" s="1087"/>
      <c r="AF24" s="1087"/>
      <c r="AG24" s="1087"/>
      <c r="AH24" s="1087"/>
      <c r="AI24" s="1087"/>
      <c r="AJ24" s="1087"/>
      <c r="AK24" s="1087"/>
      <c r="AL24" s="1087"/>
      <c r="AM24" s="1087"/>
      <c r="AN24" s="1087"/>
      <c r="AO24" s="1087"/>
      <c r="AP24" s="1087"/>
      <c r="AQ24" s="1087"/>
      <c r="AR24" s="1087"/>
      <c r="AS24" s="1087"/>
      <c r="AT24" s="1087"/>
      <c r="AU24" s="1087"/>
      <c r="AV24" s="1087"/>
      <c r="AW24" s="1087"/>
      <c r="AX24" s="1087"/>
      <c r="AY24" s="1087"/>
      <c r="AZ24" s="203"/>
      <c r="BA24" s="203"/>
      <c r="BB24" s="203"/>
      <c r="BC24" s="203"/>
      <c r="BD24" s="203"/>
      <c r="BE24" s="204"/>
      <c r="BF24" s="204"/>
      <c r="BG24" s="204"/>
      <c r="BH24" s="204"/>
      <c r="BI24" s="204"/>
      <c r="BJ24" s="204"/>
      <c r="BK24" s="204"/>
      <c r="BL24" s="204"/>
      <c r="BM24" s="204"/>
      <c r="BN24" s="204"/>
      <c r="BO24" s="204"/>
      <c r="BP24" s="204"/>
      <c r="BQ24" s="213">
        <v>18</v>
      </c>
      <c r="BR24" s="214"/>
      <c r="BS24" s="1037"/>
      <c r="BT24" s="1038"/>
      <c r="BU24" s="1038"/>
      <c r="BV24" s="1038"/>
      <c r="BW24" s="1038"/>
      <c r="BX24" s="1038"/>
      <c r="BY24" s="1038"/>
      <c r="BZ24" s="1038"/>
      <c r="CA24" s="1038"/>
      <c r="CB24" s="1038"/>
      <c r="CC24" s="1038"/>
      <c r="CD24" s="1038"/>
      <c r="CE24" s="1038"/>
      <c r="CF24" s="1038"/>
      <c r="CG24" s="1039"/>
      <c r="CH24" s="1011"/>
      <c r="CI24" s="1012"/>
      <c r="CJ24" s="1012"/>
      <c r="CK24" s="1012"/>
      <c r="CL24" s="1013"/>
      <c r="CM24" s="1011"/>
      <c r="CN24" s="1012"/>
      <c r="CO24" s="1012"/>
      <c r="CP24" s="1012"/>
      <c r="CQ24" s="1013"/>
      <c r="CR24" s="1011"/>
      <c r="CS24" s="1012"/>
      <c r="CT24" s="1012"/>
      <c r="CU24" s="1012"/>
      <c r="CV24" s="1013"/>
      <c r="CW24" s="1011"/>
      <c r="CX24" s="1012"/>
      <c r="CY24" s="1012"/>
      <c r="CZ24" s="1012"/>
      <c r="DA24" s="1013"/>
      <c r="DB24" s="1011"/>
      <c r="DC24" s="1012"/>
      <c r="DD24" s="1012"/>
      <c r="DE24" s="1012"/>
      <c r="DF24" s="1013"/>
      <c r="DG24" s="1011"/>
      <c r="DH24" s="1012"/>
      <c r="DI24" s="1012"/>
      <c r="DJ24" s="1012"/>
      <c r="DK24" s="1013"/>
      <c r="DL24" s="1011"/>
      <c r="DM24" s="1012"/>
      <c r="DN24" s="1012"/>
      <c r="DO24" s="1012"/>
      <c r="DP24" s="1013"/>
      <c r="DQ24" s="1011"/>
      <c r="DR24" s="1012"/>
      <c r="DS24" s="1012"/>
      <c r="DT24" s="1012"/>
      <c r="DU24" s="1013"/>
      <c r="DV24" s="1015"/>
      <c r="DW24" s="1016"/>
      <c r="DX24" s="1016"/>
      <c r="DY24" s="1016"/>
      <c r="DZ24" s="1017"/>
      <c r="EA24" s="205"/>
    </row>
    <row r="25" spans="1:131" s="198" customFormat="1" ht="26.25" customHeight="1" thickBot="1">
      <c r="A25" s="1086" t="s">
        <v>368</v>
      </c>
      <c r="B25" s="1086"/>
      <c r="C25" s="1086"/>
      <c r="D25" s="1086"/>
      <c r="E25" s="1086"/>
      <c r="F25" s="1086"/>
      <c r="G25" s="1086"/>
      <c r="H25" s="1086"/>
      <c r="I25" s="1086"/>
      <c r="J25" s="1086"/>
      <c r="K25" s="1086"/>
      <c r="L25" s="1086"/>
      <c r="M25" s="1086"/>
      <c r="N25" s="1086"/>
      <c r="O25" s="1086"/>
      <c r="P25" s="1086"/>
      <c r="Q25" s="1086"/>
      <c r="R25" s="1086"/>
      <c r="S25" s="1086"/>
      <c r="T25" s="1086"/>
      <c r="U25" s="1086"/>
      <c r="V25" s="1086"/>
      <c r="W25" s="1086"/>
      <c r="X25" s="1086"/>
      <c r="Y25" s="1086"/>
      <c r="Z25" s="1086"/>
      <c r="AA25" s="1086"/>
      <c r="AB25" s="1086"/>
      <c r="AC25" s="1086"/>
      <c r="AD25" s="1086"/>
      <c r="AE25" s="1086"/>
      <c r="AF25" s="1086"/>
      <c r="AG25" s="1086"/>
      <c r="AH25" s="1086"/>
      <c r="AI25" s="1086"/>
      <c r="AJ25" s="1086"/>
      <c r="AK25" s="1086"/>
      <c r="AL25" s="1086"/>
      <c r="AM25" s="1086"/>
      <c r="AN25" s="1086"/>
      <c r="AO25" s="1086"/>
      <c r="AP25" s="1086"/>
      <c r="AQ25" s="1086"/>
      <c r="AR25" s="1086"/>
      <c r="AS25" s="1086"/>
      <c r="AT25" s="1086"/>
      <c r="AU25" s="1086"/>
      <c r="AV25" s="1086"/>
      <c r="AW25" s="1086"/>
      <c r="AX25" s="1086"/>
      <c r="AY25" s="1086"/>
      <c r="AZ25" s="1086"/>
      <c r="BA25" s="1086"/>
      <c r="BB25" s="1086"/>
      <c r="BC25" s="1086"/>
      <c r="BD25" s="1086"/>
      <c r="BE25" s="1086"/>
      <c r="BF25" s="1086"/>
      <c r="BG25" s="1086"/>
      <c r="BH25" s="1086"/>
      <c r="BI25" s="1086"/>
      <c r="BJ25" s="203"/>
      <c r="BK25" s="203"/>
      <c r="BL25" s="203"/>
      <c r="BM25" s="203"/>
      <c r="BN25" s="203"/>
      <c r="BO25" s="216"/>
      <c r="BP25" s="216"/>
      <c r="BQ25" s="213">
        <v>19</v>
      </c>
      <c r="BR25" s="214"/>
      <c r="BS25" s="1037"/>
      <c r="BT25" s="1038"/>
      <c r="BU25" s="1038"/>
      <c r="BV25" s="1038"/>
      <c r="BW25" s="1038"/>
      <c r="BX25" s="1038"/>
      <c r="BY25" s="1038"/>
      <c r="BZ25" s="1038"/>
      <c r="CA25" s="1038"/>
      <c r="CB25" s="1038"/>
      <c r="CC25" s="1038"/>
      <c r="CD25" s="1038"/>
      <c r="CE25" s="1038"/>
      <c r="CF25" s="1038"/>
      <c r="CG25" s="1039"/>
      <c r="CH25" s="1011"/>
      <c r="CI25" s="1012"/>
      <c r="CJ25" s="1012"/>
      <c r="CK25" s="1012"/>
      <c r="CL25" s="1013"/>
      <c r="CM25" s="1011"/>
      <c r="CN25" s="1012"/>
      <c r="CO25" s="1012"/>
      <c r="CP25" s="1012"/>
      <c r="CQ25" s="1013"/>
      <c r="CR25" s="1011"/>
      <c r="CS25" s="1012"/>
      <c r="CT25" s="1012"/>
      <c r="CU25" s="1012"/>
      <c r="CV25" s="1013"/>
      <c r="CW25" s="1011"/>
      <c r="CX25" s="1012"/>
      <c r="CY25" s="1012"/>
      <c r="CZ25" s="1012"/>
      <c r="DA25" s="1013"/>
      <c r="DB25" s="1011"/>
      <c r="DC25" s="1012"/>
      <c r="DD25" s="1012"/>
      <c r="DE25" s="1012"/>
      <c r="DF25" s="1013"/>
      <c r="DG25" s="1011"/>
      <c r="DH25" s="1012"/>
      <c r="DI25" s="1012"/>
      <c r="DJ25" s="1012"/>
      <c r="DK25" s="1013"/>
      <c r="DL25" s="1011"/>
      <c r="DM25" s="1012"/>
      <c r="DN25" s="1012"/>
      <c r="DO25" s="1012"/>
      <c r="DP25" s="1013"/>
      <c r="DQ25" s="1011"/>
      <c r="DR25" s="1012"/>
      <c r="DS25" s="1012"/>
      <c r="DT25" s="1012"/>
      <c r="DU25" s="1013"/>
      <c r="DV25" s="1015"/>
      <c r="DW25" s="1016"/>
      <c r="DX25" s="1016"/>
      <c r="DY25" s="1016"/>
      <c r="DZ25" s="1017"/>
      <c r="EA25" s="197"/>
    </row>
    <row r="26" spans="1:131" s="198" customFormat="1" ht="26.25" customHeight="1">
      <c r="A26" s="1018" t="s">
        <v>346</v>
      </c>
      <c r="B26" s="1019"/>
      <c r="C26" s="1019"/>
      <c r="D26" s="1019"/>
      <c r="E26" s="1019"/>
      <c r="F26" s="1019"/>
      <c r="G26" s="1019"/>
      <c r="H26" s="1019"/>
      <c r="I26" s="1019"/>
      <c r="J26" s="1019"/>
      <c r="K26" s="1019"/>
      <c r="L26" s="1019"/>
      <c r="M26" s="1019"/>
      <c r="N26" s="1019"/>
      <c r="O26" s="1019"/>
      <c r="P26" s="1020"/>
      <c r="Q26" s="1024" t="s">
        <v>369</v>
      </c>
      <c r="R26" s="1025"/>
      <c r="S26" s="1025"/>
      <c r="T26" s="1025"/>
      <c r="U26" s="1026"/>
      <c r="V26" s="1024" t="s">
        <v>370</v>
      </c>
      <c r="W26" s="1025"/>
      <c r="X26" s="1025"/>
      <c r="Y26" s="1025"/>
      <c r="Z26" s="1026"/>
      <c r="AA26" s="1024" t="s">
        <v>371</v>
      </c>
      <c r="AB26" s="1025"/>
      <c r="AC26" s="1025"/>
      <c r="AD26" s="1025"/>
      <c r="AE26" s="1025"/>
      <c r="AF26" s="1082" t="s">
        <v>372</v>
      </c>
      <c r="AG26" s="1031"/>
      <c r="AH26" s="1031"/>
      <c r="AI26" s="1031"/>
      <c r="AJ26" s="1083"/>
      <c r="AK26" s="1025" t="s">
        <v>373</v>
      </c>
      <c r="AL26" s="1025"/>
      <c r="AM26" s="1025"/>
      <c r="AN26" s="1025"/>
      <c r="AO26" s="1026"/>
      <c r="AP26" s="1024" t="s">
        <v>374</v>
      </c>
      <c r="AQ26" s="1025"/>
      <c r="AR26" s="1025"/>
      <c r="AS26" s="1025"/>
      <c r="AT26" s="1026"/>
      <c r="AU26" s="1024" t="s">
        <v>375</v>
      </c>
      <c r="AV26" s="1025"/>
      <c r="AW26" s="1025"/>
      <c r="AX26" s="1025"/>
      <c r="AY26" s="1026"/>
      <c r="AZ26" s="1024" t="s">
        <v>376</v>
      </c>
      <c r="BA26" s="1025"/>
      <c r="BB26" s="1025"/>
      <c r="BC26" s="1025"/>
      <c r="BD26" s="1026"/>
      <c r="BE26" s="1024" t="s">
        <v>353</v>
      </c>
      <c r="BF26" s="1025"/>
      <c r="BG26" s="1025"/>
      <c r="BH26" s="1025"/>
      <c r="BI26" s="1040"/>
      <c r="BJ26" s="203"/>
      <c r="BK26" s="203"/>
      <c r="BL26" s="203"/>
      <c r="BM26" s="203"/>
      <c r="BN26" s="203"/>
      <c r="BO26" s="216"/>
      <c r="BP26" s="216"/>
      <c r="BQ26" s="213">
        <v>20</v>
      </c>
      <c r="BR26" s="214"/>
      <c r="BS26" s="1037"/>
      <c r="BT26" s="1038"/>
      <c r="BU26" s="1038"/>
      <c r="BV26" s="1038"/>
      <c r="BW26" s="1038"/>
      <c r="BX26" s="1038"/>
      <c r="BY26" s="1038"/>
      <c r="BZ26" s="1038"/>
      <c r="CA26" s="1038"/>
      <c r="CB26" s="1038"/>
      <c r="CC26" s="1038"/>
      <c r="CD26" s="1038"/>
      <c r="CE26" s="1038"/>
      <c r="CF26" s="1038"/>
      <c r="CG26" s="1039"/>
      <c r="CH26" s="1011"/>
      <c r="CI26" s="1012"/>
      <c r="CJ26" s="1012"/>
      <c r="CK26" s="1012"/>
      <c r="CL26" s="1013"/>
      <c r="CM26" s="1011"/>
      <c r="CN26" s="1012"/>
      <c r="CO26" s="1012"/>
      <c r="CP26" s="1012"/>
      <c r="CQ26" s="1013"/>
      <c r="CR26" s="1011"/>
      <c r="CS26" s="1012"/>
      <c r="CT26" s="1012"/>
      <c r="CU26" s="1012"/>
      <c r="CV26" s="1013"/>
      <c r="CW26" s="1011"/>
      <c r="CX26" s="1012"/>
      <c r="CY26" s="1012"/>
      <c r="CZ26" s="1012"/>
      <c r="DA26" s="1013"/>
      <c r="DB26" s="1011"/>
      <c r="DC26" s="1012"/>
      <c r="DD26" s="1012"/>
      <c r="DE26" s="1012"/>
      <c r="DF26" s="1013"/>
      <c r="DG26" s="1011"/>
      <c r="DH26" s="1012"/>
      <c r="DI26" s="1012"/>
      <c r="DJ26" s="1012"/>
      <c r="DK26" s="1013"/>
      <c r="DL26" s="1011"/>
      <c r="DM26" s="1012"/>
      <c r="DN26" s="1012"/>
      <c r="DO26" s="1012"/>
      <c r="DP26" s="1013"/>
      <c r="DQ26" s="1011"/>
      <c r="DR26" s="1012"/>
      <c r="DS26" s="1012"/>
      <c r="DT26" s="1012"/>
      <c r="DU26" s="1013"/>
      <c r="DV26" s="1015"/>
      <c r="DW26" s="1016"/>
      <c r="DX26" s="1016"/>
      <c r="DY26" s="1016"/>
      <c r="DZ26" s="1017"/>
      <c r="EA26" s="197"/>
    </row>
    <row r="27" spans="1:131" s="198" customFormat="1" ht="26.25" customHeight="1" thickBot="1">
      <c r="A27" s="1021"/>
      <c r="B27" s="1022"/>
      <c r="C27" s="1022"/>
      <c r="D27" s="1022"/>
      <c r="E27" s="1022"/>
      <c r="F27" s="1022"/>
      <c r="G27" s="1022"/>
      <c r="H27" s="1022"/>
      <c r="I27" s="1022"/>
      <c r="J27" s="1022"/>
      <c r="K27" s="1022"/>
      <c r="L27" s="1022"/>
      <c r="M27" s="1022"/>
      <c r="N27" s="1022"/>
      <c r="O27" s="1022"/>
      <c r="P27" s="1023"/>
      <c r="Q27" s="1027"/>
      <c r="R27" s="1028"/>
      <c r="S27" s="1028"/>
      <c r="T27" s="1028"/>
      <c r="U27" s="1029"/>
      <c r="V27" s="1027"/>
      <c r="W27" s="1028"/>
      <c r="X27" s="1028"/>
      <c r="Y27" s="1028"/>
      <c r="Z27" s="1029"/>
      <c r="AA27" s="1027"/>
      <c r="AB27" s="1028"/>
      <c r="AC27" s="1028"/>
      <c r="AD27" s="1028"/>
      <c r="AE27" s="1028"/>
      <c r="AF27" s="1084"/>
      <c r="AG27" s="1034"/>
      <c r="AH27" s="1034"/>
      <c r="AI27" s="1034"/>
      <c r="AJ27" s="1085"/>
      <c r="AK27" s="1028"/>
      <c r="AL27" s="1028"/>
      <c r="AM27" s="1028"/>
      <c r="AN27" s="1028"/>
      <c r="AO27" s="1029"/>
      <c r="AP27" s="1027"/>
      <c r="AQ27" s="1028"/>
      <c r="AR27" s="1028"/>
      <c r="AS27" s="1028"/>
      <c r="AT27" s="1029"/>
      <c r="AU27" s="1027"/>
      <c r="AV27" s="1028"/>
      <c r="AW27" s="1028"/>
      <c r="AX27" s="1028"/>
      <c r="AY27" s="1029"/>
      <c r="AZ27" s="1027"/>
      <c r="BA27" s="1028"/>
      <c r="BB27" s="1028"/>
      <c r="BC27" s="1028"/>
      <c r="BD27" s="1029"/>
      <c r="BE27" s="1027"/>
      <c r="BF27" s="1028"/>
      <c r="BG27" s="1028"/>
      <c r="BH27" s="1028"/>
      <c r="BI27" s="1041"/>
      <c r="BJ27" s="203"/>
      <c r="BK27" s="203"/>
      <c r="BL27" s="203"/>
      <c r="BM27" s="203"/>
      <c r="BN27" s="203"/>
      <c r="BO27" s="216"/>
      <c r="BP27" s="216"/>
      <c r="BQ27" s="213">
        <v>21</v>
      </c>
      <c r="BR27" s="214"/>
      <c r="BS27" s="1037"/>
      <c r="BT27" s="1038"/>
      <c r="BU27" s="1038"/>
      <c r="BV27" s="1038"/>
      <c r="BW27" s="1038"/>
      <c r="BX27" s="1038"/>
      <c r="BY27" s="1038"/>
      <c r="BZ27" s="1038"/>
      <c r="CA27" s="1038"/>
      <c r="CB27" s="1038"/>
      <c r="CC27" s="1038"/>
      <c r="CD27" s="1038"/>
      <c r="CE27" s="1038"/>
      <c r="CF27" s="1038"/>
      <c r="CG27" s="1039"/>
      <c r="CH27" s="1011"/>
      <c r="CI27" s="1012"/>
      <c r="CJ27" s="1012"/>
      <c r="CK27" s="1012"/>
      <c r="CL27" s="1013"/>
      <c r="CM27" s="1011"/>
      <c r="CN27" s="1012"/>
      <c r="CO27" s="1012"/>
      <c r="CP27" s="1012"/>
      <c r="CQ27" s="1013"/>
      <c r="CR27" s="1011"/>
      <c r="CS27" s="1012"/>
      <c r="CT27" s="1012"/>
      <c r="CU27" s="1012"/>
      <c r="CV27" s="1013"/>
      <c r="CW27" s="1011"/>
      <c r="CX27" s="1012"/>
      <c r="CY27" s="1012"/>
      <c r="CZ27" s="1012"/>
      <c r="DA27" s="1013"/>
      <c r="DB27" s="1011"/>
      <c r="DC27" s="1012"/>
      <c r="DD27" s="1012"/>
      <c r="DE27" s="1012"/>
      <c r="DF27" s="1013"/>
      <c r="DG27" s="1011"/>
      <c r="DH27" s="1012"/>
      <c r="DI27" s="1012"/>
      <c r="DJ27" s="1012"/>
      <c r="DK27" s="1013"/>
      <c r="DL27" s="1011"/>
      <c r="DM27" s="1012"/>
      <c r="DN27" s="1012"/>
      <c r="DO27" s="1012"/>
      <c r="DP27" s="1013"/>
      <c r="DQ27" s="1011"/>
      <c r="DR27" s="1012"/>
      <c r="DS27" s="1012"/>
      <c r="DT27" s="1012"/>
      <c r="DU27" s="1013"/>
      <c r="DV27" s="1015"/>
      <c r="DW27" s="1016"/>
      <c r="DX27" s="1016"/>
      <c r="DY27" s="1016"/>
      <c r="DZ27" s="1017"/>
      <c r="EA27" s="197"/>
    </row>
    <row r="28" spans="1:131" s="198" customFormat="1" ht="26.25" customHeight="1" thickTop="1">
      <c r="A28" s="217">
        <v>1</v>
      </c>
      <c r="B28" s="1073" t="s">
        <v>377</v>
      </c>
      <c r="C28" s="1074"/>
      <c r="D28" s="1074"/>
      <c r="E28" s="1074"/>
      <c r="F28" s="1074"/>
      <c r="G28" s="1074"/>
      <c r="H28" s="1074"/>
      <c r="I28" s="1074"/>
      <c r="J28" s="1074"/>
      <c r="K28" s="1074"/>
      <c r="L28" s="1074"/>
      <c r="M28" s="1074"/>
      <c r="N28" s="1074"/>
      <c r="O28" s="1074"/>
      <c r="P28" s="1075"/>
      <c r="Q28" s="1076">
        <v>1291</v>
      </c>
      <c r="R28" s="1077"/>
      <c r="S28" s="1077"/>
      <c r="T28" s="1077"/>
      <c r="U28" s="1077"/>
      <c r="V28" s="1077">
        <v>1271</v>
      </c>
      <c r="W28" s="1077"/>
      <c r="X28" s="1077"/>
      <c r="Y28" s="1077"/>
      <c r="Z28" s="1077"/>
      <c r="AA28" s="1077">
        <v>20</v>
      </c>
      <c r="AB28" s="1077"/>
      <c r="AC28" s="1077"/>
      <c r="AD28" s="1077"/>
      <c r="AE28" s="1078"/>
      <c r="AF28" s="1079">
        <v>20</v>
      </c>
      <c r="AG28" s="1077"/>
      <c r="AH28" s="1077"/>
      <c r="AI28" s="1077"/>
      <c r="AJ28" s="1080"/>
      <c r="AK28" s="1081">
        <v>118</v>
      </c>
      <c r="AL28" s="1069"/>
      <c r="AM28" s="1069"/>
      <c r="AN28" s="1069"/>
      <c r="AO28" s="1069"/>
      <c r="AP28" s="1069" t="s">
        <v>530</v>
      </c>
      <c r="AQ28" s="1069"/>
      <c r="AR28" s="1069"/>
      <c r="AS28" s="1069"/>
      <c r="AT28" s="1069"/>
      <c r="AU28" s="1069" t="s">
        <v>530</v>
      </c>
      <c r="AV28" s="1069"/>
      <c r="AW28" s="1069"/>
      <c r="AX28" s="1069"/>
      <c r="AY28" s="1069"/>
      <c r="AZ28" s="1070" t="s">
        <v>530</v>
      </c>
      <c r="BA28" s="1070"/>
      <c r="BB28" s="1070"/>
      <c r="BC28" s="1070"/>
      <c r="BD28" s="1070"/>
      <c r="BE28" s="1071"/>
      <c r="BF28" s="1071"/>
      <c r="BG28" s="1071"/>
      <c r="BH28" s="1071"/>
      <c r="BI28" s="1072"/>
      <c r="BJ28" s="203"/>
      <c r="BK28" s="203"/>
      <c r="BL28" s="203"/>
      <c r="BM28" s="203"/>
      <c r="BN28" s="203"/>
      <c r="BO28" s="216"/>
      <c r="BP28" s="216"/>
      <c r="BQ28" s="213">
        <v>22</v>
      </c>
      <c r="BR28" s="214"/>
      <c r="BS28" s="1037"/>
      <c r="BT28" s="1038"/>
      <c r="BU28" s="1038"/>
      <c r="BV28" s="1038"/>
      <c r="BW28" s="1038"/>
      <c r="BX28" s="1038"/>
      <c r="BY28" s="1038"/>
      <c r="BZ28" s="1038"/>
      <c r="CA28" s="1038"/>
      <c r="CB28" s="1038"/>
      <c r="CC28" s="1038"/>
      <c r="CD28" s="1038"/>
      <c r="CE28" s="1038"/>
      <c r="CF28" s="1038"/>
      <c r="CG28" s="1039"/>
      <c r="CH28" s="1011"/>
      <c r="CI28" s="1012"/>
      <c r="CJ28" s="1012"/>
      <c r="CK28" s="1012"/>
      <c r="CL28" s="1013"/>
      <c r="CM28" s="1011"/>
      <c r="CN28" s="1012"/>
      <c r="CO28" s="1012"/>
      <c r="CP28" s="1012"/>
      <c r="CQ28" s="1013"/>
      <c r="CR28" s="1011"/>
      <c r="CS28" s="1012"/>
      <c r="CT28" s="1012"/>
      <c r="CU28" s="1012"/>
      <c r="CV28" s="1013"/>
      <c r="CW28" s="1011"/>
      <c r="CX28" s="1012"/>
      <c r="CY28" s="1012"/>
      <c r="CZ28" s="1012"/>
      <c r="DA28" s="1013"/>
      <c r="DB28" s="1011"/>
      <c r="DC28" s="1012"/>
      <c r="DD28" s="1012"/>
      <c r="DE28" s="1012"/>
      <c r="DF28" s="1013"/>
      <c r="DG28" s="1011"/>
      <c r="DH28" s="1012"/>
      <c r="DI28" s="1012"/>
      <c r="DJ28" s="1012"/>
      <c r="DK28" s="1013"/>
      <c r="DL28" s="1011"/>
      <c r="DM28" s="1012"/>
      <c r="DN28" s="1012"/>
      <c r="DO28" s="1012"/>
      <c r="DP28" s="1013"/>
      <c r="DQ28" s="1011"/>
      <c r="DR28" s="1012"/>
      <c r="DS28" s="1012"/>
      <c r="DT28" s="1012"/>
      <c r="DU28" s="1013"/>
      <c r="DV28" s="1015"/>
      <c r="DW28" s="1016"/>
      <c r="DX28" s="1016"/>
      <c r="DY28" s="1016"/>
      <c r="DZ28" s="1017"/>
      <c r="EA28" s="197"/>
    </row>
    <row r="29" spans="1:131" s="198" customFormat="1" ht="26.25" customHeight="1">
      <c r="A29" s="217">
        <v>2</v>
      </c>
      <c r="B29" s="1042" t="s">
        <v>378</v>
      </c>
      <c r="C29" s="1043"/>
      <c r="D29" s="1043"/>
      <c r="E29" s="1043"/>
      <c r="F29" s="1043"/>
      <c r="G29" s="1043"/>
      <c r="H29" s="1043"/>
      <c r="I29" s="1043"/>
      <c r="J29" s="1043"/>
      <c r="K29" s="1043"/>
      <c r="L29" s="1043"/>
      <c r="M29" s="1043"/>
      <c r="N29" s="1043"/>
      <c r="O29" s="1043"/>
      <c r="P29" s="1044"/>
      <c r="Q29" s="1066">
        <v>128</v>
      </c>
      <c r="R29" s="1067"/>
      <c r="S29" s="1067"/>
      <c r="T29" s="1067"/>
      <c r="U29" s="1067"/>
      <c r="V29" s="1067">
        <v>128</v>
      </c>
      <c r="W29" s="1067"/>
      <c r="X29" s="1067"/>
      <c r="Y29" s="1067"/>
      <c r="Z29" s="1067"/>
      <c r="AA29" s="1067">
        <v>0</v>
      </c>
      <c r="AB29" s="1067"/>
      <c r="AC29" s="1067"/>
      <c r="AD29" s="1067"/>
      <c r="AE29" s="1068"/>
      <c r="AF29" s="1048">
        <v>0</v>
      </c>
      <c r="AG29" s="1049"/>
      <c r="AH29" s="1049"/>
      <c r="AI29" s="1049"/>
      <c r="AJ29" s="1050"/>
      <c r="AK29" s="1006">
        <v>37</v>
      </c>
      <c r="AL29" s="997"/>
      <c r="AM29" s="997"/>
      <c r="AN29" s="997"/>
      <c r="AO29" s="997"/>
      <c r="AP29" s="997" t="s">
        <v>530</v>
      </c>
      <c r="AQ29" s="997"/>
      <c r="AR29" s="997"/>
      <c r="AS29" s="997"/>
      <c r="AT29" s="997"/>
      <c r="AU29" s="997" t="s">
        <v>530</v>
      </c>
      <c r="AV29" s="997"/>
      <c r="AW29" s="997"/>
      <c r="AX29" s="997"/>
      <c r="AY29" s="997"/>
      <c r="AZ29" s="1065" t="s">
        <v>530</v>
      </c>
      <c r="BA29" s="1065"/>
      <c r="BB29" s="1065"/>
      <c r="BC29" s="1065"/>
      <c r="BD29" s="1065"/>
      <c r="BE29" s="1060"/>
      <c r="BF29" s="1060"/>
      <c r="BG29" s="1060"/>
      <c r="BH29" s="1060"/>
      <c r="BI29" s="1061"/>
      <c r="BJ29" s="203"/>
      <c r="BK29" s="203"/>
      <c r="BL29" s="203"/>
      <c r="BM29" s="203"/>
      <c r="BN29" s="203"/>
      <c r="BO29" s="216"/>
      <c r="BP29" s="216"/>
      <c r="BQ29" s="213">
        <v>23</v>
      </c>
      <c r="BR29" s="214"/>
      <c r="BS29" s="1037"/>
      <c r="BT29" s="1038"/>
      <c r="BU29" s="1038"/>
      <c r="BV29" s="1038"/>
      <c r="BW29" s="1038"/>
      <c r="BX29" s="1038"/>
      <c r="BY29" s="1038"/>
      <c r="BZ29" s="1038"/>
      <c r="CA29" s="1038"/>
      <c r="CB29" s="1038"/>
      <c r="CC29" s="1038"/>
      <c r="CD29" s="1038"/>
      <c r="CE29" s="1038"/>
      <c r="CF29" s="1038"/>
      <c r="CG29" s="1039"/>
      <c r="CH29" s="1011"/>
      <c r="CI29" s="1012"/>
      <c r="CJ29" s="1012"/>
      <c r="CK29" s="1012"/>
      <c r="CL29" s="1013"/>
      <c r="CM29" s="1011"/>
      <c r="CN29" s="1012"/>
      <c r="CO29" s="1012"/>
      <c r="CP29" s="1012"/>
      <c r="CQ29" s="1013"/>
      <c r="CR29" s="1011"/>
      <c r="CS29" s="1012"/>
      <c r="CT29" s="1012"/>
      <c r="CU29" s="1012"/>
      <c r="CV29" s="1013"/>
      <c r="CW29" s="1011"/>
      <c r="CX29" s="1012"/>
      <c r="CY29" s="1012"/>
      <c r="CZ29" s="1012"/>
      <c r="DA29" s="1013"/>
      <c r="DB29" s="1011"/>
      <c r="DC29" s="1012"/>
      <c r="DD29" s="1012"/>
      <c r="DE29" s="1012"/>
      <c r="DF29" s="1013"/>
      <c r="DG29" s="1011"/>
      <c r="DH29" s="1012"/>
      <c r="DI29" s="1012"/>
      <c r="DJ29" s="1012"/>
      <c r="DK29" s="1013"/>
      <c r="DL29" s="1011"/>
      <c r="DM29" s="1012"/>
      <c r="DN29" s="1012"/>
      <c r="DO29" s="1012"/>
      <c r="DP29" s="1013"/>
      <c r="DQ29" s="1011"/>
      <c r="DR29" s="1012"/>
      <c r="DS29" s="1012"/>
      <c r="DT29" s="1012"/>
      <c r="DU29" s="1013"/>
      <c r="DV29" s="1015"/>
      <c r="DW29" s="1016"/>
      <c r="DX29" s="1016"/>
      <c r="DY29" s="1016"/>
      <c r="DZ29" s="1017"/>
      <c r="EA29" s="197"/>
    </row>
    <row r="30" spans="1:131" s="198" customFormat="1" ht="26.25" customHeight="1">
      <c r="A30" s="217">
        <v>3</v>
      </c>
      <c r="B30" s="1042" t="s">
        <v>379</v>
      </c>
      <c r="C30" s="1043"/>
      <c r="D30" s="1043"/>
      <c r="E30" s="1043"/>
      <c r="F30" s="1043"/>
      <c r="G30" s="1043"/>
      <c r="H30" s="1043"/>
      <c r="I30" s="1043"/>
      <c r="J30" s="1043"/>
      <c r="K30" s="1043"/>
      <c r="L30" s="1043"/>
      <c r="M30" s="1043"/>
      <c r="N30" s="1043"/>
      <c r="O30" s="1043"/>
      <c r="P30" s="1044"/>
      <c r="Q30" s="1066">
        <v>825</v>
      </c>
      <c r="R30" s="1067"/>
      <c r="S30" s="1067"/>
      <c r="T30" s="1067"/>
      <c r="U30" s="1067"/>
      <c r="V30" s="1067">
        <v>816</v>
      </c>
      <c r="W30" s="1067"/>
      <c r="X30" s="1067"/>
      <c r="Y30" s="1067"/>
      <c r="Z30" s="1067"/>
      <c r="AA30" s="1067">
        <v>9</v>
      </c>
      <c r="AB30" s="1067"/>
      <c r="AC30" s="1067"/>
      <c r="AD30" s="1067"/>
      <c r="AE30" s="1068"/>
      <c r="AF30" s="1048">
        <v>9</v>
      </c>
      <c r="AG30" s="1049"/>
      <c r="AH30" s="1049"/>
      <c r="AI30" s="1049"/>
      <c r="AJ30" s="1050"/>
      <c r="AK30" s="1006">
        <v>116</v>
      </c>
      <c r="AL30" s="997"/>
      <c r="AM30" s="997"/>
      <c r="AN30" s="997"/>
      <c r="AO30" s="997"/>
      <c r="AP30" s="997" t="s">
        <v>530</v>
      </c>
      <c r="AQ30" s="997"/>
      <c r="AR30" s="997"/>
      <c r="AS30" s="997"/>
      <c r="AT30" s="997"/>
      <c r="AU30" s="997" t="s">
        <v>530</v>
      </c>
      <c r="AV30" s="997"/>
      <c r="AW30" s="997"/>
      <c r="AX30" s="997"/>
      <c r="AY30" s="997"/>
      <c r="AZ30" s="1065" t="s">
        <v>530</v>
      </c>
      <c r="BA30" s="1065"/>
      <c r="BB30" s="1065"/>
      <c r="BC30" s="1065"/>
      <c r="BD30" s="1065"/>
      <c r="BE30" s="1060"/>
      <c r="BF30" s="1060"/>
      <c r="BG30" s="1060"/>
      <c r="BH30" s="1060"/>
      <c r="BI30" s="1061"/>
      <c r="BJ30" s="203"/>
      <c r="BK30" s="203"/>
      <c r="BL30" s="203"/>
      <c r="BM30" s="203"/>
      <c r="BN30" s="203"/>
      <c r="BO30" s="216"/>
      <c r="BP30" s="216"/>
      <c r="BQ30" s="213">
        <v>24</v>
      </c>
      <c r="BR30" s="214"/>
      <c r="BS30" s="1037"/>
      <c r="BT30" s="1038"/>
      <c r="BU30" s="1038"/>
      <c r="BV30" s="1038"/>
      <c r="BW30" s="1038"/>
      <c r="BX30" s="1038"/>
      <c r="BY30" s="1038"/>
      <c r="BZ30" s="1038"/>
      <c r="CA30" s="1038"/>
      <c r="CB30" s="1038"/>
      <c r="CC30" s="1038"/>
      <c r="CD30" s="1038"/>
      <c r="CE30" s="1038"/>
      <c r="CF30" s="1038"/>
      <c r="CG30" s="1039"/>
      <c r="CH30" s="1011"/>
      <c r="CI30" s="1012"/>
      <c r="CJ30" s="1012"/>
      <c r="CK30" s="1012"/>
      <c r="CL30" s="1013"/>
      <c r="CM30" s="1011"/>
      <c r="CN30" s="1012"/>
      <c r="CO30" s="1012"/>
      <c r="CP30" s="1012"/>
      <c r="CQ30" s="1013"/>
      <c r="CR30" s="1011"/>
      <c r="CS30" s="1012"/>
      <c r="CT30" s="1012"/>
      <c r="CU30" s="1012"/>
      <c r="CV30" s="1013"/>
      <c r="CW30" s="1011"/>
      <c r="CX30" s="1012"/>
      <c r="CY30" s="1012"/>
      <c r="CZ30" s="1012"/>
      <c r="DA30" s="1013"/>
      <c r="DB30" s="1011"/>
      <c r="DC30" s="1012"/>
      <c r="DD30" s="1012"/>
      <c r="DE30" s="1012"/>
      <c r="DF30" s="1013"/>
      <c r="DG30" s="1011"/>
      <c r="DH30" s="1012"/>
      <c r="DI30" s="1012"/>
      <c r="DJ30" s="1012"/>
      <c r="DK30" s="1013"/>
      <c r="DL30" s="1011"/>
      <c r="DM30" s="1012"/>
      <c r="DN30" s="1012"/>
      <c r="DO30" s="1012"/>
      <c r="DP30" s="1013"/>
      <c r="DQ30" s="1011"/>
      <c r="DR30" s="1012"/>
      <c r="DS30" s="1012"/>
      <c r="DT30" s="1012"/>
      <c r="DU30" s="1013"/>
      <c r="DV30" s="1015"/>
      <c r="DW30" s="1016"/>
      <c r="DX30" s="1016"/>
      <c r="DY30" s="1016"/>
      <c r="DZ30" s="1017"/>
      <c r="EA30" s="197"/>
    </row>
    <row r="31" spans="1:131" s="198" customFormat="1" ht="26.25" customHeight="1">
      <c r="A31" s="217">
        <v>4</v>
      </c>
      <c r="B31" s="1042" t="s">
        <v>380</v>
      </c>
      <c r="C31" s="1043"/>
      <c r="D31" s="1043"/>
      <c r="E31" s="1043"/>
      <c r="F31" s="1043"/>
      <c r="G31" s="1043"/>
      <c r="H31" s="1043"/>
      <c r="I31" s="1043"/>
      <c r="J31" s="1043"/>
      <c r="K31" s="1043"/>
      <c r="L31" s="1043"/>
      <c r="M31" s="1043"/>
      <c r="N31" s="1043"/>
      <c r="O31" s="1043"/>
      <c r="P31" s="1044"/>
      <c r="Q31" s="1066">
        <v>841</v>
      </c>
      <c r="R31" s="1067"/>
      <c r="S31" s="1067"/>
      <c r="T31" s="1067"/>
      <c r="U31" s="1067"/>
      <c r="V31" s="1067">
        <v>801</v>
      </c>
      <c r="W31" s="1067"/>
      <c r="X31" s="1067"/>
      <c r="Y31" s="1067"/>
      <c r="Z31" s="1067"/>
      <c r="AA31" s="1067">
        <v>40</v>
      </c>
      <c r="AB31" s="1067"/>
      <c r="AC31" s="1067"/>
      <c r="AD31" s="1067"/>
      <c r="AE31" s="1068"/>
      <c r="AF31" s="1048">
        <v>1844</v>
      </c>
      <c r="AG31" s="1049"/>
      <c r="AH31" s="1049"/>
      <c r="AI31" s="1049"/>
      <c r="AJ31" s="1050"/>
      <c r="AK31" s="1006">
        <v>2</v>
      </c>
      <c r="AL31" s="997"/>
      <c r="AM31" s="997"/>
      <c r="AN31" s="997"/>
      <c r="AO31" s="997"/>
      <c r="AP31" s="997" t="s">
        <v>530</v>
      </c>
      <c r="AQ31" s="997"/>
      <c r="AR31" s="997"/>
      <c r="AS31" s="997"/>
      <c r="AT31" s="997"/>
      <c r="AU31" s="997" t="s">
        <v>530</v>
      </c>
      <c r="AV31" s="997"/>
      <c r="AW31" s="997"/>
      <c r="AX31" s="997"/>
      <c r="AY31" s="997"/>
      <c r="AZ31" s="1065" t="s">
        <v>530</v>
      </c>
      <c r="BA31" s="1065"/>
      <c r="BB31" s="1065"/>
      <c r="BC31" s="1065"/>
      <c r="BD31" s="1065"/>
      <c r="BE31" s="1060" t="s">
        <v>381</v>
      </c>
      <c r="BF31" s="1060"/>
      <c r="BG31" s="1060"/>
      <c r="BH31" s="1060"/>
      <c r="BI31" s="1061"/>
      <c r="BJ31" s="203"/>
      <c r="BK31" s="203"/>
      <c r="BL31" s="203"/>
      <c r="BM31" s="203"/>
      <c r="BN31" s="203"/>
      <c r="BO31" s="216"/>
      <c r="BP31" s="216"/>
      <c r="BQ31" s="213">
        <v>25</v>
      </c>
      <c r="BR31" s="214"/>
      <c r="BS31" s="1037"/>
      <c r="BT31" s="1038"/>
      <c r="BU31" s="1038"/>
      <c r="BV31" s="1038"/>
      <c r="BW31" s="1038"/>
      <c r="BX31" s="1038"/>
      <c r="BY31" s="1038"/>
      <c r="BZ31" s="1038"/>
      <c r="CA31" s="1038"/>
      <c r="CB31" s="1038"/>
      <c r="CC31" s="1038"/>
      <c r="CD31" s="1038"/>
      <c r="CE31" s="1038"/>
      <c r="CF31" s="1038"/>
      <c r="CG31" s="1039"/>
      <c r="CH31" s="1011"/>
      <c r="CI31" s="1012"/>
      <c r="CJ31" s="1012"/>
      <c r="CK31" s="1012"/>
      <c r="CL31" s="1013"/>
      <c r="CM31" s="1011"/>
      <c r="CN31" s="1012"/>
      <c r="CO31" s="1012"/>
      <c r="CP31" s="1012"/>
      <c r="CQ31" s="1013"/>
      <c r="CR31" s="1011"/>
      <c r="CS31" s="1012"/>
      <c r="CT31" s="1012"/>
      <c r="CU31" s="1012"/>
      <c r="CV31" s="1013"/>
      <c r="CW31" s="1011"/>
      <c r="CX31" s="1012"/>
      <c r="CY31" s="1012"/>
      <c r="CZ31" s="1012"/>
      <c r="DA31" s="1013"/>
      <c r="DB31" s="1011"/>
      <c r="DC31" s="1012"/>
      <c r="DD31" s="1012"/>
      <c r="DE31" s="1012"/>
      <c r="DF31" s="1013"/>
      <c r="DG31" s="1011"/>
      <c r="DH31" s="1012"/>
      <c r="DI31" s="1012"/>
      <c r="DJ31" s="1012"/>
      <c r="DK31" s="1013"/>
      <c r="DL31" s="1011"/>
      <c r="DM31" s="1012"/>
      <c r="DN31" s="1012"/>
      <c r="DO31" s="1012"/>
      <c r="DP31" s="1013"/>
      <c r="DQ31" s="1011"/>
      <c r="DR31" s="1012"/>
      <c r="DS31" s="1012"/>
      <c r="DT31" s="1012"/>
      <c r="DU31" s="1013"/>
      <c r="DV31" s="1015"/>
      <c r="DW31" s="1016"/>
      <c r="DX31" s="1016"/>
      <c r="DY31" s="1016"/>
      <c r="DZ31" s="1017"/>
      <c r="EA31" s="197"/>
    </row>
    <row r="32" spans="1:131" s="198" customFormat="1" ht="26.25" customHeight="1">
      <c r="A32" s="217">
        <v>5</v>
      </c>
      <c r="B32" s="1042" t="s">
        <v>382</v>
      </c>
      <c r="C32" s="1043"/>
      <c r="D32" s="1043"/>
      <c r="E32" s="1043"/>
      <c r="F32" s="1043"/>
      <c r="G32" s="1043"/>
      <c r="H32" s="1043"/>
      <c r="I32" s="1043"/>
      <c r="J32" s="1043"/>
      <c r="K32" s="1043"/>
      <c r="L32" s="1043"/>
      <c r="M32" s="1043"/>
      <c r="N32" s="1043"/>
      <c r="O32" s="1043"/>
      <c r="P32" s="1044"/>
      <c r="Q32" s="1066">
        <v>328</v>
      </c>
      <c r="R32" s="1067"/>
      <c r="S32" s="1067"/>
      <c r="T32" s="1067"/>
      <c r="U32" s="1067"/>
      <c r="V32" s="1067">
        <v>329</v>
      </c>
      <c r="W32" s="1067"/>
      <c r="X32" s="1067"/>
      <c r="Y32" s="1067"/>
      <c r="Z32" s="1067"/>
      <c r="AA32" s="1067">
        <v>-1</v>
      </c>
      <c r="AB32" s="1067"/>
      <c r="AC32" s="1067"/>
      <c r="AD32" s="1067"/>
      <c r="AE32" s="1068"/>
      <c r="AF32" s="1048">
        <v>243</v>
      </c>
      <c r="AG32" s="1049"/>
      <c r="AH32" s="1049"/>
      <c r="AI32" s="1049"/>
      <c r="AJ32" s="1050"/>
      <c r="AK32" s="1006">
        <v>68</v>
      </c>
      <c r="AL32" s="997"/>
      <c r="AM32" s="997"/>
      <c r="AN32" s="997"/>
      <c r="AO32" s="997"/>
      <c r="AP32" s="997">
        <v>1019</v>
      </c>
      <c r="AQ32" s="997"/>
      <c r="AR32" s="997"/>
      <c r="AS32" s="997"/>
      <c r="AT32" s="997"/>
      <c r="AU32" s="997">
        <v>657</v>
      </c>
      <c r="AV32" s="997"/>
      <c r="AW32" s="997"/>
      <c r="AX32" s="997"/>
      <c r="AY32" s="997"/>
      <c r="AZ32" s="1065" t="s">
        <v>530</v>
      </c>
      <c r="BA32" s="1065"/>
      <c r="BB32" s="1065"/>
      <c r="BC32" s="1065"/>
      <c r="BD32" s="1065"/>
      <c r="BE32" s="1060" t="s">
        <v>381</v>
      </c>
      <c r="BF32" s="1060"/>
      <c r="BG32" s="1060"/>
      <c r="BH32" s="1060"/>
      <c r="BI32" s="1061"/>
      <c r="BJ32" s="203"/>
      <c r="BK32" s="203"/>
      <c r="BL32" s="203"/>
      <c r="BM32" s="203"/>
      <c r="BN32" s="203"/>
      <c r="BO32" s="216"/>
      <c r="BP32" s="216"/>
      <c r="BQ32" s="213">
        <v>26</v>
      </c>
      <c r="BR32" s="214"/>
      <c r="BS32" s="1037"/>
      <c r="BT32" s="1038"/>
      <c r="BU32" s="1038"/>
      <c r="BV32" s="1038"/>
      <c r="BW32" s="1038"/>
      <c r="BX32" s="1038"/>
      <c r="BY32" s="1038"/>
      <c r="BZ32" s="1038"/>
      <c r="CA32" s="1038"/>
      <c r="CB32" s="1038"/>
      <c r="CC32" s="1038"/>
      <c r="CD32" s="1038"/>
      <c r="CE32" s="1038"/>
      <c r="CF32" s="1038"/>
      <c r="CG32" s="1039"/>
      <c r="CH32" s="1011"/>
      <c r="CI32" s="1012"/>
      <c r="CJ32" s="1012"/>
      <c r="CK32" s="1012"/>
      <c r="CL32" s="1013"/>
      <c r="CM32" s="1011"/>
      <c r="CN32" s="1012"/>
      <c r="CO32" s="1012"/>
      <c r="CP32" s="1012"/>
      <c r="CQ32" s="1013"/>
      <c r="CR32" s="1011"/>
      <c r="CS32" s="1012"/>
      <c r="CT32" s="1012"/>
      <c r="CU32" s="1012"/>
      <c r="CV32" s="1013"/>
      <c r="CW32" s="1011"/>
      <c r="CX32" s="1012"/>
      <c r="CY32" s="1012"/>
      <c r="CZ32" s="1012"/>
      <c r="DA32" s="1013"/>
      <c r="DB32" s="1011"/>
      <c r="DC32" s="1012"/>
      <c r="DD32" s="1012"/>
      <c r="DE32" s="1012"/>
      <c r="DF32" s="1013"/>
      <c r="DG32" s="1011"/>
      <c r="DH32" s="1012"/>
      <c r="DI32" s="1012"/>
      <c r="DJ32" s="1012"/>
      <c r="DK32" s="1013"/>
      <c r="DL32" s="1011"/>
      <c r="DM32" s="1012"/>
      <c r="DN32" s="1012"/>
      <c r="DO32" s="1012"/>
      <c r="DP32" s="1013"/>
      <c r="DQ32" s="1011"/>
      <c r="DR32" s="1012"/>
      <c r="DS32" s="1012"/>
      <c r="DT32" s="1012"/>
      <c r="DU32" s="1013"/>
      <c r="DV32" s="1015"/>
      <c r="DW32" s="1016"/>
      <c r="DX32" s="1016"/>
      <c r="DY32" s="1016"/>
      <c r="DZ32" s="1017"/>
      <c r="EA32" s="197"/>
    </row>
    <row r="33" spans="1:131" s="198" customFormat="1" ht="26.25" customHeight="1">
      <c r="A33" s="217">
        <v>6</v>
      </c>
      <c r="B33" s="1042" t="s">
        <v>383</v>
      </c>
      <c r="C33" s="1043"/>
      <c r="D33" s="1043"/>
      <c r="E33" s="1043"/>
      <c r="F33" s="1043"/>
      <c r="G33" s="1043"/>
      <c r="H33" s="1043"/>
      <c r="I33" s="1043"/>
      <c r="J33" s="1043"/>
      <c r="K33" s="1043"/>
      <c r="L33" s="1043"/>
      <c r="M33" s="1043"/>
      <c r="N33" s="1043"/>
      <c r="O33" s="1043"/>
      <c r="P33" s="1044"/>
      <c r="Q33" s="1066">
        <v>290</v>
      </c>
      <c r="R33" s="1067"/>
      <c r="S33" s="1067"/>
      <c r="T33" s="1067"/>
      <c r="U33" s="1067"/>
      <c r="V33" s="1067">
        <v>483</v>
      </c>
      <c r="W33" s="1067"/>
      <c r="X33" s="1067"/>
      <c r="Y33" s="1067"/>
      <c r="Z33" s="1067"/>
      <c r="AA33" s="1067">
        <v>-193</v>
      </c>
      <c r="AB33" s="1067"/>
      <c r="AC33" s="1067"/>
      <c r="AD33" s="1067"/>
      <c r="AE33" s="1068"/>
      <c r="AF33" s="1048">
        <v>262</v>
      </c>
      <c r="AG33" s="1049"/>
      <c r="AH33" s="1049"/>
      <c r="AI33" s="1049"/>
      <c r="AJ33" s="1050"/>
      <c r="AK33" s="1006">
        <v>259</v>
      </c>
      <c r="AL33" s="997"/>
      <c r="AM33" s="997"/>
      <c r="AN33" s="997"/>
      <c r="AO33" s="997"/>
      <c r="AP33" s="997">
        <v>1691</v>
      </c>
      <c r="AQ33" s="997"/>
      <c r="AR33" s="997"/>
      <c r="AS33" s="997"/>
      <c r="AT33" s="997"/>
      <c r="AU33" s="997">
        <v>1464</v>
      </c>
      <c r="AV33" s="997"/>
      <c r="AW33" s="997"/>
      <c r="AX33" s="997"/>
      <c r="AY33" s="997"/>
      <c r="AZ33" s="1065" t="s">
        <v>530</v>
      </c>
      <c r="BA33" s="1065"/>
      <c r="BB33" s="1065"/>
      <c r="BC33" s="1065"/>
      <c r="BD33" s="1065"/>
      <c r="BE33" s="1060" t="s">
        <v>381</v>
      </c>
      <c r="BF33" s="1060"/>
      <c r="BG33" s="1060"/>
      <c r="BH33" s="1060"/>
      <c r="BI33" s="1061"/>
      <c r="BJ33" s="203"/>
      <c r="BK33" s="203"/>
      <c r="BL33" s="203"/>
      <c r="BM33" s="203"/>
      <c r="BN33" s="203"/>
      <c r="BO33" s="216"/>
      <c r="BP33" s="216"/>
      <c r="BQ33" s="213">
        <v>27</v>
      </c>
      <c r="BR33" s="214"/>
      <c r="BS33" s="1037"/>
      <c r="BT33" s="1038"/>
      <c r="BU33" s="1038"/>
      <c r="BV33" s="1038"/>
      <c r="BW33" s="1038"/>
      <c r="BX33" s="1038"/>
      <c r="BY33" s="1038"/>
      <c r="BZ33" s="1038"/>
      <c r="CA33" s="1038"/>
      <c r="CB33" s="1038"/>
      <c r="CC33" s="1038"/>
      <c r="CD33" s="1038"/>
      <c r="CE33" s="1038"/>
      <c r="CF33" s="1038"/>
      <c r="CG33" s="1039"/>
      <c r="CH33" s="1011"/>
      <c r="CI33" s="1012"/>
      <c r="CJ33" s="1012"/>
      <c r="CK33" s="1012"/>
      <c r="CL33" s="1013"/>
      <c r="CM33" s="1011"/>
      <c r="CN33" s="1012"/>
      <c r="CO33" s="1012"/>
      <c r="CP33" s="1012"/>
      <c r="CQ33" s="1013"/>
      <c r="CR33" s="1011"/>
      <c r="CS33" s="1012"/>
      <c r="CT33" s="1012"/>
      <c r="CU33" s="1012"/>
      <c r="CV33" s="1013"/>
      <c r="CW33" s="1011"/>
      <c r="CX33" s="1012"/>
      <c r="CY33" s="1012"/>
      <c r="CZ33" s="1012"/>
      <c r="DA33" s="1013"/>
      <c r="DB33" s="1011"/>
      <c r="DC33" s="1012"/>
      <c r="DD33" s="1012"/>
      <c r="DE33" s="1012"/>
      <c r="DF33" s="1013"/>
      <c r="DG33" s="1011"/>
      <c r="DH33" s="1012"/>
      <c r="DI33" s="1012"/>
      <c r="DJ33" s="1012"/>
      <c r="DK33" s="1013"/>
      <c r="DL33" s="1011"/>
      <c r="DM33" s="1012"/>
      <c r="DN33" s="1012"/>
      <c r="DO33" s="1012"/>
      <c r="DP33" s="1013"/>
      <c r="DQ33" s="1011"/>
      <c r="DR33" s="1012"/>
      <c r="DS33" s="1012"/>
      <c r="DT33" s="1012"/>
      <c r="DU33" s="1013"/>
      <c r="DV33" s="1015"/>
      <c r="DW33" s="1016"/>
      <c r="DX33" s="1016"/>
      <c r="DY33" s="1016"/>
      <c r="DZ33" s="1017"/>
      <c r="EA33" s="197"/>
    </row>
    <row r="34" spans="1:131" s="198" customFormat="1" ht="26.25" customHeight="1">
      <c r="A34" s="217">
        <v>7</v>
      </c>
      <c r="B34" s="1042" t="s">
        <v>384</v>
      </c>
      <c r="C34" s="1043"/>
      <c r="D34" s="1043"/>
      <c r="E34" s="1043"/>
      <c r="F34" s="1043"/>
      <c r="G34" s="1043"/>
      <c r="H34" s="1043"/>
      <c r="I34" s="1043"/>
      <c r="J34" s="1043"/>
      <c r="K34" s="1043"/>
      <c r="L34" s="1043"/>
      <c r="M34" s="1043"/>
      <c r="N34" s="1043"/>
      <c r="O34" s="1043"/>
      <c r="P34" s="1044"/>
      <c r="Q34" s="1066">
        <v>433</v>
      </c>
      <c r="R34" s="1067"/>
      <c r="S34" s="1067"/>
      <c r="T34" s="1067"/>
      <c r="U34" s="1067"/>
      <c r="V34" s="1067">
        <v>431</v>
      </c>
      <c r="W34" s="1067"/>
      <c r="X34" s="1067"/>
      <c r="Y34" s="1067"/>
      <c r="Z34" s="1067"/>
      <c r="AA34" s="1067">
        <v>2</v>
      </c>
      <c r="AB34" s="1067"/>
      <c r="AC34" s="1067"/>
      <c r="AD34" s="1067"/>
      <c r="AE34" s="1068"/>
      <c r="AF34" s="1048">
        <v>2</v>
      </c>
      <c r="AG34" s="1049"/>
      <c r="AH34" s="1049"/>
      <c r="AI34" s="1049"/>
      <c r="AJ34" s="1050"/>
      <c r="AK34" s="1006">
        <v>174</v>
      </c>
      <c r="AL34" s="997"/>
      <c r="AM34" s="997"/>
      <c r="AN34" s="997"/>
      <c r="AO34" s="997"/>
      <c r="AP34" s="997">
        <v>1783</v>
      </c>
      <c r="AQ34" s="997"/>
      <c r="AR34" s="997"/>
      <c r="AS34" s="997"/>
      <c r="AT34" s="997"/>
      <c r="AU34" s="997">
        <v>1576</v>
      </c>
      <c r="AV34" s="997"/>
      <c r="AW34" s="997"/>
      <c r="AX34" s="997"/>
      <c r="AY34" s="997"/>
      <c r="AZ34" s="1065" t="s">
        <v>530</v>
      </c>
      <c r="BA34" s="1065"/>
      <c r="BB34" s="1065"/>
      <c r="BC34" s="1065"/>
      <c r="BD34" s="1065"/>
      <c r="BE34" s="1060" t="s">
        <v>385</v>
      </c>
      <c r="BF34" s="1060"/>
      <c r="BG34" s="1060"/>
      <c r="BH34" s="1060"/>
      <c r="BI34" s="1061"/>
      <c r="BJ34" s="203"/>
      <c r="BK34" s="203"/>
      <c r="BL34" s="203"/>
      <c r="BM34" s="203"/>
      <c r="BN34" s="203"/>
      <c r="BO34" s="216"/>
      <c r="BP34" s="216"/>
      <c r="BQ34" s="213">
        <v>28</v>
      </c>
      <c r="BR34" s="214"/>
      <c r="BS34" s="1037"/>
      <c r="BT34" s="1038"/>
      <c r="BU34" s="1038"/>
      <c r="BV34" s="1038"/>
      <c r="BW34" s="1038"/>
      <c r="BX34" s="1038"/>
      <c r="BY34" s="1038"/>
      <c r="BZ34" s="1038"/>
      <c r="CA34" s="1038"/>
      <c r="CB34" s="1038"/>
      <c r="CC34" s="1038"/>
      <c r="CD34" s="1038"/>
      <c r="CE34" s="1038"/>
      <c r="CF34" s="1038"/>
      <c r="CG34" s="1039"/>
      <c r="CH34" s="1011"/>
      <c r="CI34" s="1012"/>
      <c r="CJ34" s="1012"/>
      <c r="CK34" s="1012"/>
      <c r="CL34" s="1013"/>
      <c r="CM34" s="1011"/>
      <c r="CN34" s="1012"/>
      <c r="CO34" s="1012"/>
      <c r="CP34" s="1012"/>
      <c r="CQ34" s="1013"/>
      <c r="CR34" s="1011"/>
      <c r="CS34" s="1012"/>
      <c r="CT34" s="1012"/>
      <c r="CU34" s="1012"/>
      <c r="CV34" s="1013"/>
      <c r="CW34" s="1011"/>
      <c r="CX34" s="1012"/>
      <c r="CY34" s="1012"/>
      <c r="CZ34" s="1012"/>
      <c r="DA34" s="1013"/>
      <c r="DB34" s="1011"/>
      <c r="DC34" s="1012"/>
      <c r="DD34" s="1012"/>
      <c r="DE34" s="1012"/>
      <c r="DF34" s="1013"/>
      <c r="DG34" s="1011"/>
      <c r="DH34" s="1012"/>
      <c r="DI34" s="1012"/>
      <c r="DJ34" s="1012"/>
      <c r="DK34" s="1013"/>
      <c r="DL34" s="1011"/>
      <c r="DM34" s="1012"/>
      <c r="DN34" s="1012"/>
      <c r="DO34" s="1012"/>
      <c r="DP34" s="1013"/>
      <c r="DQ34" s="1011"/>
      <c r="DR34" s="1012"/>
      <c r="DS34" s="1012"/>
      <c r="DT34" s="1012"/>
      <c r="DU34" s="1013"/>
      <c r="DV34" s="1015"/>
      <c r="DW34" s="1016"/>
      <c r="DX34" s="1016"/>
      <c r="DY34" s="1016"/>
      <c r="DZ34" s="1017"/>
      <c r="EA34" s="197"/>
    </row>
    <row r="35" spans="1:131" s="198" customFormat="1" ht="26.25" customHeight="1">
      <c r="A35" s="217">
        <v>8</v>
      </c>
      <c r="B35" s="1042"/>
      <c r="C35" s="1043"/>
      <c r="D35" s="1043"/>
      <c r="E35" s="1043"/>
      <c r="F35" s="1043"/>
      <c r="G35" s="1043"/>
      <c r="H35" s="1043"/>
      <c r="I35" s="1043"/>
      <c r="J35" s="1043"/>
      <c r="K35" s="1043"/>
      <c r="L35" s="1043"/>
      <c r="M35" s="1043"/>
      <c r="N35" s="1043"/>
      <c r="O35" s="1043"/>
      <c r="P35" s="1044"/>
      <c r="Q35" s="1066"/>
      <c r="R35" s="1067"/>
      <c r="S35" s="1067"/>
      <c r="T35" s="1067"/>
      <c r="U35" s="1067"/>
      <c r="V35" s="1067"/>
      <c r="W35" s="1067"/>
      <c r="X35" s="1067"/>
      <c r="Y35" s="1067"/>
      <c r="Z35" s="1067"/>
      <c r="AA35" s="1067"/>
      <c r="AB35" s="1067"/>
      <c r="AC35" s="1067"/>
      <c r="AD35" s="1067"/>
      <c r="AE35" s="1068"/>
      <c r="AF35" s="1048"/>
      <c r="AG35" s="1049"/>
      <c r="AH35" s="1049"/>
      <c r="AI35" s="1049"/>
      <c r="AJ35" s="1050"/>
      <c r="AK35" s="1006"/>
      <c r="AL35" s="997"/>
      <c r="AM35" s="997"/>
      <c r="AN35" s="997"/>
      <c r="AO35" s="997"/>
      <c r="AP35" s="997"/>
      <c r="AQ35" s="997"/>
      <c r="AR35" s="997"/>
      <c r="AS35" s="997"/>
      <c r="AT35" s="997"/>
      <c r="AU35" s="997"/>
      <c r="AV35" s="997"/>
      <c r="AW35" s="997"/>
      <c r="AX35" s="997"/>
      <c r="AY35" s="997"/>
      <c r="AZ35" s="1065"/>
      <c r="BA35" s="1065"/>
      <c r="BB35" s="1065"/>
      <c r="BC35" s="1065"/>
      <c r="BD35" s="1065"/>
      <c r="BE35" s="1060"/>
      <c r="BF35" s="1060"/>
      <c r="BG35" s="1060"/>
      <c r="BH35" s="1060"/>
      <c r="BI35" s="1061"/>
      <c r="BJ35" s="203"/>
      <c r="BK35" s="203"/>
      <c r="BL35" s="203"/>
      <c r="BM35" s="203"/>
      <c r="BN35" s="203"/>
      <c r="BO35" s="216"/>
      <c r="BP35" s="216"/>
      <c r="BQ35" s="213">
        <v>29</v>
      </c>
      <c r="BR35" s="214"/>
      <c r="BS35" s="1037"/>
      <c r="BT35" s="1038"/>
      <c r="BU35" s="1038"/>
      <c r="BV35" s="1038"/>
      <c r="BW35" s="1038"/>
      <c r="BX35" s="1038"/>
      <c r="BY35" s="1038"/>
      <c r="BZ35" s="1038"/>
      <c r="CA35" s="1038"/>
      <c r="CB35" s="1038"/>
      <c r="CC35" s="1038"/>
      <c r="CD35" s="1038"/>
      <c r="CE35" s="1038"/>
      <c r="CF35" s="1038"/>
      <c r="CG35" s="1039"/>
      <c r="CH35" s="1011"/>
      <c r="CI35" s="1012"/>
      <c r="CJ35" s="1012"/>
      <c r="CK35" s="1012"/>
      <c r="CL35" s="1013"/>
      <c r="CM35" s="1011"/>
      <c r="CN35" s="1012"/>
      <c r="CO35" s="1012"/>
      <c r="CP35" s="1012"/>
      <c r="CQ35" s="1013"/>
      <c r="CR35" s="1011"/>
      <c r="CS35" s="1012"/>
      <c r="CT35" s="1012"/>
      <c r="CU35" s="1012"/>
      <c r="CV35" s="1013"/>
      <c r="CW35" s="1011"/>
      <c r="CX35" s="1012"/>
      <c r="CY35" s="1012"/>
      <c r="CZ35" s="1012"/>
      <c r="DA35" s="1013"/>
      <c r="DB35" s="1011"/>
      <c r="DC35" s="1012"/>
      <c r="DD35" s="1012"/>
      <c r="DE35" s="1012"/>
      <c r="DF35" s="1013"/>
      <c r="DG35" s="1011"/>
      <c r="DH35" s="1012"/>
      <c r="DI35" s="1012"/>
      <c r="DJ35" s="1012"/>
      <c r="DK35" s="1013"/>
      <c r="DL35" s="1011"/>
      <c r="DM35" s="1012"/>
      <c r="DN35" s="1012"/>
      <c r="DO35" s="1012"/>
      <c r="DP35" s="1013"/>
      <c r="DQ35" s="1011"/>
      <c r="DR35" s="1012"/>
      <c r="DS35" s="1012"/>
      <c r="DT35" s="1012"/>
      <c r="DU35" s="1013"/>
      <c r="DV35" s="1015"/>
      <c r="DW35" s="1016"/>
      <c r="DX35" s="1016"/>
      <c r="DY35" s="1016"/>
      <c r="DZ35" s="1017"/>
      <c r="EA35" s="197"/>
    </row>
    <row r="36" spans="1:131" s="198" customFormat="1" ht="26.25" customHeight="1">
      <c r="A36" s="217">
        <v>9</v>
      </c>
      <c r="B36" s="1042"/>
      <c r="C36" s="1043"/>
      <c r="D36" s="1043"/>
      <c r="E36" s="1043"/>
      <c r="F36" s="1043"/>
      <c r="G36" s="1043"/>
      <c r="H36" s="1043"/>
      <c r="I36" s="1043"/>
      <c r="J36" s="1043"/>
      <c r="K36" s="1043"/>
      <c r="L36" s="1043"/>
      <c r="M36" s="1043"/>
      <c r="N36" s="1043"/>
      <c r="O36" s="1043"/>
      <c r="P36" s="1044"/>
      <c r="Q36" s="1066"/>
      <c r="R36" s="1067"/>
      <c r="S36" s="1067"/>
      <c r="T36" s="1067"/>
      <c r="U36" s="1067"/>
      <c r="V36" s="1067"/>
      <c r="W36" s="1067"/>
      <c r="X36" s="1067"/>
      <c r="Y36" s="1067"/>
      <c r="Z36" s="1067"/>
      <c r="AA36" s="1067"/>
      <c r="AB36" s="1067"/>
      <c r="AC36" s="1067"/>
      <c r="AD36" s="1067"/>
      <c r="AE36" s="1068"/>
      <c r="AF36" s="1048"/>
      <c r="AG36" s="1049"/>
      <c r="AH36" s="1049"/>
      <c r="AI36" s="1049"/>
      <c r="AJ36" s="1050"/>
      <c r="AK36" s="1006"/>
      <c r="AL36" s="997"/>
      <c r="AM36" s="997"/>
      <c r="AN36" s="997"/>
      <c r="AO36" s="997"/>
      <c r="AP36" s="997"/>
      <c r="AQ36" s="997"/>
      <c r="AR36" s="997"/>
      <c r="AS36" s="997"/>
      <c r="AT36" s="997"/>
      <c r="AU36" s="997"/>
      <c r="AV36" s="997"/>
      <c r="AW36" s="997"/>
      <c r="AX36" s="997"/>
      <c r="AY36" s="997"/>
      <c r="AZ36" s="1065"/>
      <c r="BA36" s="1065"/>
      <c r="BB36" s="1065"/>
      <c r="BC36" s="1065"/>
      <c r="BD36" s="1065"/>
      <c r="BE36" s="1060"/>
      <c r="BF36" s="1060"/>
      <c r="BG36" s="1060"/>
      <c r="BH36" s="1060"/>
      <c r="BI36" s="1061"/>
      <c r="BJ36" s="203"/>
      <c r="BK36" s="203"/>
      <c r="BL36" s="203"/>
      <c r="BM36" s="203"/>
      <c r="BN36" s="203"/>
      <c r="BO36" s="216"/>
      <c r="BP36" s="216"/>
      <c r="BQ36" s="213">
        <v>30</v>
      </c>
      <c r="BR36" s="214"/>
      <c r="BS36" s="1037"/>
      <c r="BT36" s="1038"/>
      <c r="BU36" s="1038"/>
      <c r="BV36" s="1038"/>
      <c r="BW36" s="1038"/>
      <c r="BX36" s="1038"/>
      <c r="BY36" s="1038"/>
      <c r="BZ36" s="1038"/>
      <c r="CA36" s="1038"/>
      <c r="CB36" s="1038"/>
      <c r="CC36" s="1038"/>
      <c r="CD36" s="1038"/>
      <c r="CE36" s="1038"/>
      <c r="CF36" s="1038"/>
      <c r="CG36" s="1039"/>
      <c r="CH36" s="1011"/>
      <c r="CI36" s="1012"/>
      <c r="CJ36" s="1012"/>
      <c r="CK36" s="1012"/>
      <c r="CL36" s="1013"/>
      <c r="CM36" s="1011"/>
      <c r="CN36" s="1012"/>
      <c r="CO36" s="1012"/>
      <c r="CP36" s="1012"/>
      <c r="CQ36" s="1013"/>
      <c r="CR36" s="1011"/>
      <c r="CS36" s="1012"/>
      <c r="CT36" s="1012"/>
      <c r="CU36" s="1012"/>
      <c r="CV36" s="1013"/>
      <c r="CW36" s="1011"/>
      <c r="CX36" s="1012"/>
      <c r="CY36" s="1012"/>
      <c r="CZ36" s="1012"/>
      <c r="DA36" s="1013"/>
      <c r="DB36" s="1011"/>
      <c r="DC36" s="1012"/>
      <c r="DD36" s="1012"/>
      <c r="DE36" s="1012"/>
      <c r="DF36" s="1013"/>
      <c r="DG36" s="1011"/>
      <c r="DH36" s="1012"/>
      <c r="DI36" s="1012"/>
      <c r="DJ36" s="1012"/>
      <c r="DK36" s="1013"/>
      <c r="DL36" s="1011"/>
      <c r="DM36" s="1012"/>
      <c r="DN36" s="1012"/>
      <c r="DO36" s="1012"/>
      <c r="DP36" s="1013"/>
      <c r="DQ36" s="1011"/>
      <c r="DR36" s="1012"/>
      <c r="DS36" s="1012"/>
      <c r="DT36" s="1012"/>
      <c r="DU36" s="1013"/>
      <c r="DV36" s="1015"/>
      <c r="DW36" s="1016"/>
      <c r="DX36" s="1016"/>
      <c r="DY36" s="1016"/>
      <c r="DZ36" s="1017"/>
      <c r="EA36" s="197"/>
    </row>
    <row r="37" spans="1:131" s="198" customFormat="1" ht="26.25" customHeight="1">
      <c r="A37" s="217">
        <v>10</v>
      </c>
      <c r="B37" s="1042"/>
      <c r="C37" s="1043"/>
      <c r="D37" s="1043"/>
      <c r="E37" s="1043"/>
      <c r="F37" s="1043"/>
      <c r="G37" s="1043"/>
      <c r="H37" s="1043"/>
      <c r="I37" s="1043"/>
      <c r="J37" s="1043"/>
      <c r="K37" s="1043"/>
      <c r="L37" s="1043"/>
      <c r="M37" s="1043"/>
      <c r="N37" s="1043"/>
      <c r="O37" s="1043"/>
      <c r="P37" s="1044"/>
      <c r="Q37" s="1066"/>
      <c r="R37" s="1067"/>
      <c r="S37" s="1067"/>
      <c r="T37" s="1067"/>
      <c r="U37" s="1067"/>
      <c r="V37" s="1067"/>
      <c r="W37" s="1067"/>
      <c r="X37" s="1067"/>
      <c r="Y37" s="1067"/>
      <c r="Z37" s="1067"/>
      <c r="AA37" s="1067"/>
      <c r="AB37" s="1067"/>
      <c r="AC37" s="1067"/>
      <c r="AD37" s="1067"/>
      <c r="AE37" s="1068"/>
      <c r="AF37" s="1048"/>
      <c r="AG37" s="1049"/>
      <c r="AH37" s="1049"/>
      <c r="AI37" s="1049"/>
      <c r="AJ37" s="1050"/>
      <c r="AK37" s="1006"/>
      <c r="AL37" s="997"/>
      <c r="AM37" s="997"/>
      <c r="AN37" s="997"/>
      <c r="AO37" s="997"/>
      <c r="AP37" s="997"/>
      <c r="AQ37" s="997"/>
      <c r="AR37" s="997"/>
      <c r="AS37" s="997"/>
      <c r="AT37" s="997"/>
      <c r="AU37" s="997"/>
      <c r="AV37" s="997"/>
      <c r="AW37" s="997"/>
      <c r="AX37" s="997"/>
      <c r="AY37" s="997"/>
      <c r="AZ37" s="1065"/>
      <c r="BA37" s="1065"/>
      <c r="BB37" s="1065"/>
      <c r="BC37" s="1065"/>
      <c r="BD37" s="1065"/>
      <c r="BE37" s="1060"/>
      <c r="BF37" s="1060"/>
      <c r="BG37" s="1060"/>
      <c r="BH37" s="1060"/>
      <c r="BI37" s="1061"/>
      <c r="BJ37" s="203"/>
      <c r="BK37" s="203"/>
      <c r="BL37" s="203"/>
      <c r="BM37" s="203"/>
      <c r="BN37" s="203"/>
      <c r="BO37" s="216"/>
      <c r="BP37" s="216"/>
      <c r="BQ37" s="213">
        <v>31</v>
      </c>
      <c r="BR37" s="214"/>
      <c r="BS37" s="1037"/>
      <c r="BT37" s="1038"/>
      <c r="BU37" s="1038"/>
      <c r="BV37" s="1038"/>
      <c r="BW37" s="1038"/>
      <c r="BX37" s="1038"/>
      <c r="BY37" s="1038"/>
      <c r="BZ37" s="1038"/>
      <c r="CA37" s="1038"/>
      <c r="CB37" s="1038"/>
      <c r="CC37" s="1038"/>
      <c r="CD37" s="1038"/>
      <c r="CE37" s="1038"/>
      <c r="CF37" s="1038"/>
      <c r="CG37" s="1039"/>
      <c r="CH37" s="1011"/>
      <c r="CI37" s="1012"/>
      <c r="CJ37" s="1012"/>
      <c r="CK37" s="1012"/>
      <c r="CL37" s="1013"/>
      <c r="CM37" s="1011"/>
      <c r="CN37" s="1012"/>
      <c r="CO37" s="1012"/>
      <c r="CP37" s="1012"/>
      <c r="CQ37" s="1013"/>
      <c r="CR37" s="1011"/>
      <c r="CS37" s="1012"/>
      <c r="CT37" s="1012"/>
      <c r="CU37" s="1012"/>
      <c r="CV37" s="1013"/>
      <c r="CW37" s="1011"/>
      <c r="CX37" s="1012"/>
      <c r="CY37" s="1012"/>
      <c r="CZ37" s="1012"/>
      <c r="DA37" s="1013"/>
      <c r="DB37" s="1011"/>
      <c r="DC37" s="1012"/>
      <c r="DD37" s="1012"/>
      <c r="DE37" s="1012"/>
      <c r="DF37" s="1013"/>
      <c r="DG37" s="1011"/>
      <c r="DH37" s="1012"/>
      <c r="DI37" s="1012"/>
      <c r="DJ37" s="1012"/>
      <c r="DK37" s="1013"/>
      <c r="DL37" s="1011"/>
      <c r="DM37" s="1012"/>
      <c r="DN37" s="1012"/>
      <c r="DO37" s="1012"/>
      <c r="DP37" s="1013"/>
      <c r="DQ37" s="1011"/>
      <c r="DR37" s="1012"/>
      <c r="DS37" s="1012"/>
      <c r="DT37" s="1012"/>
      <c r="DU37" s="1013"/>
      <c r="DV37" s="1015"/>
      <c r="DW37" s="1016"/>
      <c r="DX37" s="1016"/>
      <c r="DY37" s="1016"/>
      <c r="DZ37" s="1017"/>
      <c r="EA37" s="197"/>
    </row>
    <row r="38" spans="1:131" s="198" customFormat="1" ht="26.25" customHeight="1">
      <c r="A38" s="217">
        <v>11</v>
      </c>
      <c r="B38" s="1042"/>
      <c r="C38" s="1043"/>
      <c r="D38" s="1043"/>
      <c r="E38" s="1043"/>
      <c r="F38" s="1043"/>
      <c r="G38" s="1043"/>
      <c r="H38" s="1043"/>
      <c r="I38" s="1043"/>
      <c r="J38" s="1043"/>
      <c r="K38" s="1043"/>
      <c r="L38" s="1043"/>
      <c r="M38" s="1043"/>
      <c r="N38" s="1043"/>
      <c r="O38" s="1043"/>
      <c r="P38" s="1044"/>
      <c r="Q38" s="1066"/>
      <c r="R38" s="1067"/>
      <c r="S38" s="1067"/>
      <c r="T38" s="1067"/>
      <c r="U38" s="1067"/>
      <c r="V38" s="1067"/>
      <c r="W38" s="1067"/>
      <c r="X38" s="1067"/>
      <c r="Y38" s="1067"/>
      <c r="Z38" s="1067"/>
      <c r="AA38" s="1067"/>
      <c r="AB38" s="1067"/>
      <c r="AC38" s="1067"/>
      <c r="AD38" s="1067"/>
      <c r="AE38" s="1068"/>
      <c r="AF38" s="1048"/>
      <c r="AG38" s="1049"/>
      <c r="AH38" s="1049"/>
      <c r="AI38" s="1049"/>
      <c r="AJ38" s="1050"/>
      <c r="AK38" s="1006"/>
      <c r="AL38" s="997"/>
      <c r="AM38" s="997"/>
      <c r="AN38" s="997"/>
      <c r="AO38" s="997"/>
      <c r="AP38" s="997"/>
      <c r="AQ38" s="997"/>
      <c r="AR38" s="997"/>
      <c r="AS38" s="997"/>
      <c r="AT38" s="997"/>
      <c r="AU38" s="997"/>
      <c r="AV38" s="997"/>
      <c r="AW38" s="997"/>
      <c r="AX38" s="997"/>
      <c r="AY38" s="997"/>
      <c r="AZ38" s="1065"/>
      <c r="BA38" s="1065"/>
      <c r="BB38" s="1065"/>
      <c r="BC38" s="1065"/>
      <c r="BD38" s="1065"/>
      <c r="BE38" s="1060"/>
      <c r="BF38" s="1060"/>
      <c r="BG38" s="1060"/>
      <c r="BH38" s="1060"/>
      <c r="BI38" s="1061"/>
      <c r="BJ38" s="203"/>
      <c r="BK38" s="203"/>
      <c r="BL38" s="203"/>
      <c r="BM38" s="203"/>
      <c r="BN38" s="203"/>
      <c r="BO38" s="216"/>
      <c r="BP38" s="216"/>
      <c r="BQ38" s="213">
        <v>32</v>
      </c>
      <c r="BR38" s="214"/>
      <c r="BS38" s="1037"/>
      <c r="BT38" s="1038"/>
      <c r="BU38" s="1038"/>
      <c r="BV38" s="1038"/>
      <c r="BW38" s="1038"/>
      <c r="BX38" s="1038"/>
      <c r="BY38" s="1038"/>
      <c r="BZ38" s="1038"/>
      <c r="CA38" s="1038"/>
      <c r="CB38" s="1038"/>
      <c r="CC38" s="1038"/>
      <c r="CD38" s="1038"/>
      <c r="CE38" s="1038"/>
      <c r="CF38" s="1038"/>
      <c r="CG38" s="1039"/>
      <c r="CH38" s="1011"/>
      <c r="CI38" s="1012"/>
      <c r="CJ38" s="1012"/>
      <c r="CK38" s="1012"/>
      <c r="CL38" s="1013"/>
      <c r="CM38" s="1011"/>
      <c r="CN38" s="1012"/>
      <c r="CO38" s="1012"/>
      <c r="CP38" s="1012"/>
      <c r="CQ38" s="1013"/>
      <c r="CR38" s="1011"/>
      <c r="CS38" s="1012"/>
      <c r="CT38" s="1012"/>
      <c r="CU38" s="1012"/>
      <c r="CV38" s="1013"/>
      <c r="CW38" s="1011"/>
      <c r="CX38" s="1012"/>
      <c r="CY38" s="1012"/>
      <c r="CZ38" s="1012"/>
      <c r="DA38" s="1013"/>
      <c r="DB38" s="1011"/>
      <c r="DC38" s="1012"/>
      <c r="DD38" s="1012"/>
      <c r="DE38" s="1012"/>
      <c r="DF38" s="1013"/>
      <c r="DG38" s="1011"/>
      <c r="DH38" s="1012"/>
      <c r="DI38" s="1012"/>
      <c r="DJ38" s="1012"/>
      <c r="DK38" s="1013"/>
      <c r="DL38" s="1011"/>
      <c r="DM38" s="1012"/>
      <c r="DN38" s="1012"/>
      <c r="DO38" s="1012"/>
      <c r="DP38" s="1013"/>
      <c r="DQ38" s="1011"/>
      <c r="DR38" s="1012"/>
      <c r="DS38" s="1012"/>
      <c r="DT38" s="1012"/>
      <c r="DU38" s="1013"/>
      <c r="DV38" s="1015"/>
      <c r="DW38" s="1016"/>
      <c r="DX38" s="1016"/>
      <c r="DY38" s="1016"/>
      <c r="DZ38" s="1017"/>
      <c r="EA38" s="197"/>
    </row>
    <row r="39" spans="1:131" s="198" customFormat="1" ht="26.25" customHeight="1">
      <c r="A39" s="217">
        <v>12</v>
      </c>
      <c r="B39" s="1042"/>
      <c r="C39" s="1043"/>
      <c r="D39" s="1043"/>
      <c r="E39" s="1043"/>
      <c r="F39" s="1043"/>
      <c r="G39" s="1043"/>
      <c r="H39" s="1043"/>
      <c r="I39" s="1043"/>
      <c r="J39" s="1043"/>
      <c r="K39" s="1043"/>
      <c r="L39" s="1043"/>
      <c r="M39" s="1043"/>
      <c r="N39" s="1043"/>
      <c r="O39" s="1043"/>
      <c r="P39" s="1044"/>
      <c r="Q39" s="1066"/>
      <c r="R39" s="1067"/>
      <c r="S39" s="1067"/>
      <c r="T39" s="1067"/>
      <c r="U39" s="1067"/>
      <c r="V39" s="1067"/>
      <c r="W39" s="1067"/>
      <c r="X39" s="1067"/>
      <c r="Y39" s="1067"/>
      <c r="Z39" s="1067"/>
      <c r="AA39" s="1067"/>
      <c r="AB39" s="1067"/>
      <c r="AC39" s="1067"/>
      <c r="AD39" s="1067"/>
      <c r="AE39" s="1068"/>
      <c r="AF39" s="1048"/>
      <c r="AG39" s="1049"/>
      <c r="AH39" s="1049"/>
      <c r="AI39" s="1049"/>
      <c r="AJ39" s="1050"/>
      <c r="AK39" s="1006"/>
      <c r="AL39" s="997"/>
      <c r="AM39" s="997"/>
      <c r="AN39" s="997"/>
      <c r="AO39" s="997"/>
      <c r="AP39" s="997"/>
      <c r="AQ39" s="997"/>
      <c r="AR39" s="997"/>
      <c r="AS39" s="997"/>
      <c r="AT39" s="997"/>
      <c r="AU39" s="997"/>
      <c r="AV39" s="997"/>
      <c r="AW39" s="997"/>
      <c r="AX39" s="997"/>
      <c r="AY39" s="997"/>
      <c r="AZ39" s="1065"/>
      <c r="BA39" s="1065"/>
      <c r="BB39" s="1065"/>
      <c r="BC39" s="1065"/>
      <c r="BD39" s="1065"/>
      <c r="BE39" s="1060"/>
      <c r="BF39" s="1060"/>
      <c r="BG39" s="1060"/>
      <c r="BH39" s="1060"/>
      <c r="BI39" s="1061"/>
      <c r="BJ39" s="203"/>
      <c r="BK39" s="203"/>
      <c r="BL39" s="203"/>
      <c r="BM39" s="203"/>
      <c r="BN39" s="203"/>
      <c r="BO39" s="216"/>
      <c r="BP39" s="216"/>
      <c r="BQ39" s="213">
        <v>33</v>
      </c>
      <c r="BR39" s="214"/>
      <c r="BS39" s="1037"/>
      <c r="BT39" s="1038"/>
      <c r="BU39" s="1038"/>
      <c r="BV39" s="1038"/>
      <c r="BW39" s="1038"/>
      <c r="BX39" s="1038"/>
      <c r="BY39" s="1038"/>
      <c r="BZ39" s="1038"/>
      <c r="CA39" s="1038"/>
      <c r="CB39" s="1038"/>
      <c r="CC39" s="1038"/>
      <c r="CD39" s="1038"/>
      <c r="CE39" s="1038"/>
      <c r="CF39" s="1038"/>
      <c r="CG39" s="1039"/>
      <c r="CH39" s="1011"/>
      <c r="CI39" s="1012"/>
      <c r="CJ39" s="1012"/>
      <c r="CK39" s="1012"/>
      <c r="CL39" s="1013"/>
      <c r="CM39" s="1011"/>
      <c r="CN39" s="1012"/>
      <c r="CO39" s="1012"/>
      <c r="CP39" s="1012"/>
      <c r="CQ39" s="1013"/>
      <c r="CR39" s="1011"/>
      <c r="CS39" s="1012"/>
      <c r="CT39" s="1012"/>
      <c r="CU39" s="1012"/>
      <c r="CV39" s="1013"/>
      <c r="CW39" s="1011"/>
      <c r="CX39" s="1012"/>
      <c r="CY39" s="1012"/>
      <c r="CZ39" s="1012"/>
      <c r="DA39" s="1013"/>
      <c r="DB39" s="1011"/>
      <c r="DC39" s="1012"/>
      <c r="DD39" s="1012"/>
      <c r="DE39" s="1012"/>
      <c r="DF39" s="1013"/>
      <c r="DG39" s="1011"/>
      <c r="DH39" s="1012"/>
      <c r="DI39" s="1012"/>
      <c r="DJ39" s="1012"/>
      <c r="DK39" s="1013"/>
      <c r="DL39" s="1011"/>
      <c r="DM39" s="1012"/>
      <c r="DN39" s="1012"/>
      <c r="DO39" s="1012"/>
      <c r="DP39" s="1013"/>
      <c r="DQ39" s="1011"/>
      <c r="DR39" s="1012"/>
      <c r="DS39" s="1012"/>
      <c r="DT39" s="1012"/>
      <c r="DU39" s="1013"/>
      <c r="DV39" s="1015"/>
      <c r="DW39" s="1016"/>
      <c r="DX39" s="1016"/>
      <c r="DY39" s="1016"/>
      <c r="DZ39" s="1017"/>
      <c r="EA39" s="197"/>
    </row>
    <row r="40" spans="1:131" s="198" customFormat="1" ht="26.25" customHeight="1">
      <c r="A40" s="212">
        <v>13</v>
      </c>
      <c r="B40" s="1042"/>
      <c r="C40" s="1043"/>
      <c r="D40" s="1043"/>
      <c r="E40" s="1043"/>
      <c r="F40" s="1043"/>
      <c r="G40" s="1043"/>
      <c r="H40" s="1043"/>
      <c r="I40" s="1043"/>
      <c r="J40" s="1043"/>
      <c r="K40" s="1043"/>
      <c r="L40" s="1043"/>
      <c r="M40" s="1043"/>
      <c r="N40" s="1043"/>
      <c r="O40" s="1043"/>
      <c r="P40" s="1044"/>
      <c r="Q40" s="1066"/>
      <c r="R40" s="1067"/>
      <c r="S40" s="1067"/>
      <c r="T40" s="1067"/>
      <c r="U40" s="1067"/>
      <c r="V40" s="1067"/>
      <c r="W40" s="1067"/>
      <c r="X40" s="1067"/>
      <c r="Y40" s="1067"/>
      <c r="Z40" s="1067"/>
      <c r="AA40" s="1067"/>
      <c r="AB40" s="1067"/>
      <c r="AC40" s="1067"/>
      <c r="AD40" s="1067"/>
      <c r="AE40" s="1068"/>
      <c r="AF40" s="1048"/>
      <c r="AG40" s="1049"/>
      <c r="AH40" s="1049"/>
      <c r="AI40" s="1049"/>
      <c r="AJ40" s="1050"/>
      <c r="AK40" s="1006"/>
      <c r="AL40" s="997"/>
      <c r="AM40" s="997"/>
      <c r="AN40" s="997"/>
      <c r="AO40" s="997"/>
      <c r="AP40" s="997"/>
      <c r="AQ40" s="997"/>
      <c r="AR40" s="997"/>
      <c r="AS40" s="997"/>
      <c r="AT40" s="997"/>
      <c r="AU40" s="997"/>
      <c r="AV40" s="997"/>
      <c r="AW40" s="997"/>
      <c r="AX40" s="997"/>
      <c r="AY40" s="997"/>
      <c r="AZ40" s="1065"/>
      <c r="BA40" s="1065"/>
      <c r="BB40" s="1065"/>
      <c r="BC40" s="1065"/>
      <c r="BD40" s="1065"/>
      <c r="BE40" s="1060"/>
      <c r="BF40" s="1060"/>
      <c r="BG40" s="1060"/>
      <c r="BH40" s="1060"/>
      <c r="BI40" s="1061"/>
      <c r="BJ40" s="203"/>
      <c r="BK40" s="203"/>
      <c r="BL40" s="203"/>
      <c r="BM40" s="203"/>
      <c r="BN40" s="203"/>
      <c r="BO40" s="216"/>
      <c r="BP40" s="216"/>
      <c r="BQ40" s="213">
        <v>34</v>
      </c>
      <c r="BR40" s="214"/>
      <c r="BS40" s="1037"/>
      <c r="BT40" s="1038"/>
      <c r="BU40" s="1038"/>
      <c r="BV40" s="1038"/>
      <c r="BW40" s="1038"/>
      <c r="BX40" s="1038"/>
      <c r="BY40" s="1038"/>
      <c r="BZ40" s="1038"/>
      <c r="CA40" s="1038"/>
      <c r="CB40" s="1038"/>
      <c r="CC40" s="1038"/>
      <c r="CD40" s="1038"/>
      <c r="CE40" s="1038"/>
      <c r="CF40" s="1038"/>
      <c r="CG40" s="1039"/>
      <c r="CH40" s="1011"/>
      <c r="CI40" s="1012"/>
      <c r="CJ40" s="1012"/>
      <c r="CK40" s="1012"/>
      <c r="CL40" s="1013"/>
      <c r="CM40" s="1011"/>
      <c r="CN40" s="1012"/>
      <c r="CO40" s="1012"/>
      <c r="CP40" s="1012"/>
      <c r="CQ40" s="1013"/>
      <c r="CR40" s="1011"/>
      <c r="CS40" s="1012"/>
      <c r="CT40" s="1012"/>
      <c r="CU40" s="1012"/>
      <c r="CV40" s="1013"/>
      <c r="CW40" s="1011"/>
      <c r="CX40" s="1012"/>
      <c r="CY40" s="1012"/>
      <c r="CZ40" s="1012"/>
      <c r="DA40" s="1013"/>
      <c r="DB40" s="1011"/>
      <c r="DC40" s="1012"/>
      <c r="DD40" s="1012"/>
      <c r="DE40" s="1012"/>
      <c r="DF40" s="1013"/>
      <c r="DG40" s="1011"/>
      <c r="DH40" s="1012"/>
      <c r="DI40" s="1012"/>
      <c r="DJ40" s="1012"/>
      <c r="DK40" s="1013"/>
      <c r="DL40" s="1011"/>
      <c r="DM40" s="1012"/>
      <c r="DN40" s="1012"/>
      <c r="DO40" s="1012"/>
      <c r="DP40" s="1013"/>
      <c r="DQ40" s="1011"/>
      <c r="DR40" s="1012"/>
      <c r="DS40" s="1012"/>
      <c r="DT40" s="1012"/>
      <c r="DU40" s="1013"/>
      <c r="DV40" s="1015"/>
      <c r="DW40" s="1016"/>
      <c r="DX40" s="1016"/>
      <c r="DY40" s="1016"/>
      <c r="DZ40" s="1017"/>
      <c r="EA40" s="197"/>
    </row>
    <row r="41" spans="1:131" s="198" customFormat="1" ht="26.25" customHeight="1">
      <c r="A41" s="212">
        <v>14</v>
      </c>
      <c r="B41" s="1042"/>
      <c r="C41" s="1043"/>
      <c r="D41" s="1043"/>
      <c r="E41" s="1043"/>
      <c r="F41" s="1043"/>
      <c r="G41" s="1043"/>
      <c r="H41" s="1043"/>
      <c r="I41" s="1043"/>
      <c r="J41" s="1043"/>
      <c r="K41" s="1043"/>
      <c r="L41" s="1043"/>
      <c r="M41" s="1043"/>
      <c r="N41" s="1043"/>
      <c r="O41" s="1043"/>
      <c r="P41" s="1044"/>
      <c r="Q41" s="1066"/>
      <c r="R41" s="1067"/>
      <c r="S41" s="1067"/>
      <c r="T41" s="1067"/>
      <c r="U41" s="1067"/>
      <c r="V41" s="1067"/>
      <c r="W41" s="1067"/>
      <c r="X41" s="1067"/>
      <c r="Y41" s="1067"/>
      <c r="Z41" s="1067"/>
      <c r="AA41" s="1067"/>
      <c r="AB41" s="1067"/>
      <c r="AC41" s="1067"/>
      <c r="AD41" s="1067"/>
      <c r="AE41" s="1068"/>
      <c r="AF41" s="1048"/>
      <c r="AG41" s="1049"/>
      <c r="AH41" s="1049"/>
      <c r="AI41" s="1049"/>
      <c r="AJ41" s="1050"/>
      <c r="AK41" s="1006"/>
      <c r="AL41" s="997"/>
      <c r="AM41" s="997"/>
      <c r="AN41" s="997"/>
      <c r="AO41" s="997"/>
      <c r="AP41" s="997"/>
      <c r="AQ41" s="997"/>
      <c r="AR41" s="997"/>
      <c r="AS41" s="997"/>
      <c r="AT41" s="997"/>
      <c r="AU41" s="997"/>
      <c r="AV41" s="997"/>
      <c r="AW41" s="997"/>
      <c r="AX41" s="997"/>
      <c r="AY41" s="997"/>
      <c r="AZ41" s="1065"/>
      <c r="BA41" s="1065"/>
      <c r="BB41" s="1065"/>
      <c r="BC41" s="1065"/>
      <c r="BD41" s="1065"/>
      <c r="BE41" s="1060"/>
      <c r="BF41" s="1060"/>
      <c r="BG41" s="1060"/>
      <c r="BH41" s="1060"/>
      <c r="BI41" s="1061"/>
      <c r="BJ41" s="203"/>
      <c r="BK41" s="203"/>
      <c r="BL41" s="203"/>
      <c r="BM41" s="203"/>
      <c r="BN41" s="203"/>
      <c r="BO41" s="216"/>
      <c r="BP41" s="216"/>
      <c r="BQ41" s="213">
        <v>35</v>
      </c>
      <c r="BR41" s="214"/>
      <c r="BS41" s="1037"/>
      <c r="BT41" s="1038"/>
      <c r="BU41" s="1038"/>
      <c r="BV41" s="1038"/>
      <c r="BW41" s="1038"/>
      <c r="BX41" s="1038"/>
      <c r="BY41" s="1038"/>
      <c r="BZ41" s="1038"/>
      <c r="CA41" s="1038"/>
      <c r="CB41" s="1038"/>
      <c r="CC41" s="1038"/>
      <c r="CD41" s="1038"/>
      <c r="CE41" s="1038"/>
      <c r="CF41" s="1038"/>
      <c r="CG41" s="1039"/>
      <c r="CH41" s="1011"/>
      <c r="CI41" s="1012"/>
      <c r="CJ41" s="1012"/>
      <c r="CK41" s="1012"/>
      <c r="CL41" s="1013"/>
      <c r="CM41" s="1011"/>
      <c r="CN41" s="1012"/>
      <c r="CO41" s="1012"/>
      <c r="CP41" s="1012"/>
      <c r="CQ41" s="1013"/>
      <c r="CR41" s="1011"/>
      <c r="CS41" s="1012"/>
      <c r="CT41" s="1012"/>
      <c r="CU41" s="1012"/>
      <c r="CV41" s="1013"/>
      <c r="CW41" s="1011"/>
      <c r="CX41" s="1012"/>
      <c r="CY41" s="1012"/>
      <c r="CZ41" s="1012"/>
      <c r="DA41" s="1013"/>
      <c r="DB41" s="1011"/>
      <c r="DC41" s="1012"/>
      <c r="DD41" s="1012"/>
      <c r="DE41" s="1012"/>
      <c r="DF41" s="1013"/>
      <c r="DG41" s="1011"/>
      <c r="DH41" s="1012"/>
      <c r="DI41" s="1012"/>
      <c r="DJ41" s="1012"/>
      <c r="DK41" s="1013"/>
      <c r="DL41" s="1011"/>
      <c r="DM41" s="1012"/>
      <c r="DN41" s="1012"/>
      <c r="DO41" s="1012"/>
      <c r="DP41" s="1013"/>
      <c r="DQ41" s="1011"/>
      <c r="DR41" s="1012"/>
      <c r="DS41" s="1012"/>
      <c r="DT41" s="1012"/>
      <c r="DU41" s="1013"/>
      <c r="DV41" s="1015"/>
      <c r="DW41" s="1016"/>
      <c r="DX41" s="1016"/>
      <c r="DY41" s="1016"/>
      <c r="DZ41" s="1017"/>
      <c r="EA41" s="197"/>
    </row>
    <row r="42" spans="1:131" s="198" customFormat="1" ht="26.25" customHeight="1">
      <c r="A42" s="212">
        <v>15</v>
      </c>
      <c r="B42" s="1042"/>
      <c r="C42" s="1043"/>
      <c r="D42" s="1043"/>
      <c r="E42" s="1043"/>
      <c r="F42" s="1043"/>
      <c r="G42" s="1043"/>
      <c r="H42" s="1043"/>
      <c r="I42" s="1043"/>
      <c r="J42" s="1043"/>
      <c r="K42" s="1043"/>
      <c r="L42" s="1043"/>
      <c r="M42" s="1043"/>
      <c r="N42" s="1043"/>
      <c r="O42" s="1043"/>
      <c r="P42" s="1044"/>
      <c r="Q42" s="1066"/>
      <c r="R42" s="1067"/>
      <c r="S42" s="1067"/>
      <c r="T42" s="1067"/>
      <c r="U42" s="1067"/>
      <c r="V42" s="1067"/>
      <c r="W42" s="1067"/>
      <c r="X42" s="1067"/>
      <c r="Y42" s="1067"/>
      <c r="Z42" s="1067"/>
      <c r="AA42" s="1067"/>
      <c r="AB42" s="1067"/>
      <c r="AC42" s="1067"/>
      <c r="AD42" s="1067"/>
      <c r="AE42" s="1068"/>
      <c r="AF42" s="1048"/>
      <c r="AG42" s="1049"/>
      <c r="AH42" s="1049"/>
      <c r="AI42" s="1049"/>
      <c r="AJ42" s="1050"/>
      <c r="AK42" s="1006"/>
      <c r="AL42" s="997"/>
      <c r="AM42" s="997"/>
      <c r="AN42" s="997"/>
      <c r="AO42" s="997"/>
      <c r="AP42" s="997"/>
      <c r="AQ42" s="997"/>
      <c r="AR42" s="997"/>
      <c r="AS42" s="997"/>
      <c r="AT42" s="997"/>
      <c r="AU42" s="997"/>
      <c r="AV42" s="997"/>
      <c r="AW42" s="997"/>
      <c r="AX42" s="997"/>
      <c r="AY42" s="997"/>
      <c r="AZ42" s="1065"/>
      <c r="BA42" s="1065"/>
      <c r="BB42" s="1065"/>
      <c r="BC42" s="1065"/>
      <c r="BD42" s="1065"/>
      <c r="BE42" s="1060"/>
      <c r="BF42" s="1060"/>
      <c r="BG42" s="1060"/>
      <c r="BH42" s="1060"/>
      <c r="BI42" s="1061"/>
      <c r="BJ42" s="203"/>
      <c r="BK42" s="203"/>
      <c r="BL42" s="203"/>
      <c r="BM42" s="203"/>
      <c r="BN42" s="203"/>
      <c r="BO42" s="216"/>
      <c r="BP42" s="216"/>
      <c r="BQ42" s="213">
        <v>36</v>
      </c>
      <c r="BR42" s="214"/>
      <c r="BS42" s="1037"/>
      <c r="BT42" s="1038"/>
      <c r="BU42" s="1038"/>
      <c r="BV42" s="1038"/>
      <c r="BW42" s="1038"/>
      <c r="BX42" s="1038"/>
      <c r="BY42" s="1038"/>
      <c r="BZ42" s="1038"/>
      <c r="CA42" s="1038"/>
      <c r="CB42" s="1038"/>
      <c r="CC42" s="1038"/>
      <c r="CD42" s="1038"/>
      <c r="CE42" s="1038"/>
      <c r="CF42" s="1038"/>
      <c r="CG42" s="1039"/>
      <c r="CH42" s="1011"/>
      <c r="CI42" s="1012"/>
      <c r="CJ42" s="1012"/>
      <c r="CK42" s="1012"/>
      <c r="CL42" s="1013"/>
      <c r="CM42" s="1011"/>
      <c r="CN42" s="1012"/>
      <c r="CO42" s="1012"/>
      <c r="CP42" s="1012"/>
      <c r="CQ42" s="1013"/>
      <c r="CR42" s="1011"/>
      <c r="CS42" s="1012"/>
      <c r="CT42" s="1012"/>
      <c r="CU42" s="1012"/>
      <c r="CV42" s="1013"/>
      <c r="CW42" s="1011"/>
      <c r="CX42" s="1012"/>
      <c r="CY42" s="1012"/>
      <c r="CZ42" s="1012"/>
      <c r="DA42" s="1013"/>
      <c r="DB42" s="1011"/>
      <c r="DC42" s="1012"/>
      <c r="DD42" s="1012"/>
      <c r="DE42" s="1012"/>
      <c r="DF42" s="1013"/>
      <c r="DG42" s="1011"/>
      <c r="DH42" s="1012"/>
      <c r="DI42" s="1012"/>
      <c r="DJ42" s="1012"/>
      <c r="DK42" s="1013"/>
      <c r="DL42" s="1011"/>
      <c r="DM42" s="1012"/>
      <c r="DN42" s="1012"/>
      <c r="DO42" s="1012"/>
      <c r="DP42" s="1013"/>
      <c r="DQ42" s="1011"/>
      <c r="DR42" s="1012"/>
      <c r="DS42" s="1012"/>
      <c r="DT42" s="1012"/>
      <c r="DU42" s="1013"/>
      <c r="DV42" s="1015"/>
      <c r="DW42" s="1016"/>
      <c r="DX42" s="1016"/>
      <c r="DY42" s="1016"/>
      <c r="DZ42" s="1017"/>
      <c r="EA42" s="197"/>
    </row>
    <row r="43" spans="1:131" s="198" customFormat="1" ht="26.25" customHeight="1">
      <c r="A43" s="212">
        <v>16</v>
      </c>
      <c r="B43" s="1042"/>
      <c r="C43" s="1043"/>
      <c r="D43" s="1043"/>
      <c r="E43" s="1043"/>
      <c r="F43" s="1043"/>
      <c r="G43" s="1043"/>
      <c r="H43" s="1043"/>
      <c r="I43" s="1043"/>
      <c r="J43" s="1043"/>
      <c r="K43" s="1043"/>
      <c r="L43" s="1043"/>
      <c r="M43" s="1043"/>
      <c r="N43" s="1043"/>
      <c r="O43" s="1043"/>
      <c r="P43" s="1044"/>
      <c r="Q43" s="1066"/>
      <c r="R43" s="1067"/>
      <c r="S43" s="1067"/>
      <c r="T43" s="1067"/>
      <c r="U43" s="1067"/>
      <c r="V43" s="1067"/>
      <c r="W43" s="1067"/>
      <c r="X43" s="1067"/>
      <c r="Y43" s="1067"/>
      <c r="Z43" s="1067"/>
      <c r="AA43" s="1067"/>
      <c r="AB43" s="1067"/>
      <c r="AC43" s="1067"/>
      <c r="AD43" s="1067"/>
      <c r="AE43" s="1068"/>
      <c r="AF43" s="1048"/>
      <c r="AG43" s="1049"/>
      <c r="AH43" s="1049"/>
      <c r="AI43" s="1049"/>
      <c r="AJ43" s="1050"/>
      <c r="AK43" s="1006"/>
      <c r="AL43" s="997"/>
      <c r="AM43" s="997"/>
      <c r="AN43" s="997"/>
      <c r="AO43" s="997"/>
      <c r="AP43" s="997"/>
      <c r="AQ43" s="997"/>
      <c r="AR43" s="997"/>
      <c r="AS43" s="997"/>
      <c r="AT43" s="997"/>
      <c r="AU43" s="997"/>
      <c r="AV43" s="997"/>
      <c r="AW43" s="997"/>
      <c r="AX43" s="997"/>
      <c r="AY43" s="997"/>
      <c r="AZ43" s="1065"/>
      <c r="BA43" s="1065"/>
      <c r="BB43" s="1065"/>
      <c r="BC43" s="1065"/>
      <c r="BD43" s="1065"/>
      <c r="BE43" s="1060"/>
      <c r="BF43" s="1060"/>
      <c r="BG43" s="1060"/>
      <c r="BH43" s="1060"/>
      <c r="BI43" s="1061"/>
      <c r="BJ43" s="203"/>
      <c r="BK43" s="203"/>
      <c r="BL43" s="203"/>
      <c r="BM43" s="203"/>
      <c r="BN43" s="203"/>
      <c r="BO43" s="216"/>
      <c r="BP43" s="216"/>
      <c r="BQ43" s="213">
        <v>37</v>
      </c>
      <c r="BR43" s="214"/>
      <c r="BS43" s="1037"/>
      <c r="BT43" s="1038"/>
      <c r="BU43" s="1038"/>
      <c r="BV43" s="1038"/>
      <c r="BW43" s="1038"/>
      <c r="BX43" s="1038"/>
      <c r="BY43" s="1038"/>
      <c r="BZ43" s="1038"/>
      <c r="CA43" s="1038"/>
      <c r="CB43" s="1038"/>
      <c r="CC43" s="1038"/>
      <c r="CD43" s="1038"/>
      <c r="CE43" s="1038"/>
      <c r="CF43" s="1038"/>
      <c r="CG43" s="1039"/>
      <c r="CH43" s="1011"/>
      <c r="CI43" s="1012"/>
      <c r="CJ43" s="1012"/>
      <c r="CK43" s="1012"/>
      <c r="CL43" s="1013"/>
      <c r="CM43" s="1011"/>
      <c r="CN43" s="1012"/>
      <c r="CO43" s="1012"/>
      <c r="CP43" s="1012"/>
      <c r="CQ43" s="1013"/>
      <c r="CR43" s="1011"/>
      <c r="CS43" s="1012"/>
      <c r="CT43" s="1012"/>
      <c r="CU43" s="1012"/>
      <c r="CV43" s="1013"/>
      <c r="CW43" s="1011"/>
      <c r="CX43" s="1012"/>
      <c r="CY43" s="1012"/>
      <c r="CZ43" s="1012"/>
      <c r="DA43" s="1013"/>
      <c r="DB43" s="1011"/>
      <c r="DC43" s="1012"/>
      <c r="DD43" s="1012"/>
      <c r="DE43" s="1012"/>
      <c r="DF43" s="1013"/>
      <c r="DG43" s="1011"/>
      <c r="DH43" s="1012"/>
      <c r="DI43" s="1012"/>
      <c r="DJ43" s="1012"/>
      <c r="DK43" s="1013"/>
      <c r="DL43" s="1011"/>
      <c r="DM43" s="1012"/>
      <c r="DN43" s="1012"/>
      <c r="DO43" s="1012"/>
      <c r="DP43" s="1013"/>
      <c r="DQ43" s="1011"/>
      <c r="DR43" s="1012"/>
      <c r="DS43" s="1012"/>
      <c r="DT43" s="1012"/>
      <c r="DU43" s="1013"/>
      <c r="DV43" s="1015"/>
      <c r="DW43" s="1016"/>
      <c r="DX43" s="1016"/>
      <c r="DY43" s="1016"/>
      <c r="DZ43" s="1017"/>
      <c r="EA43" s="197"/>
    </row>
    <row r="44" spans="1:131" s="198" customFormat="1" ht="26.25" customHeight="1">
      <c r="A44" s="212">
        <v>17</v>
      </c>
      <c r="B44" s="1042"/>
      <c r="C44" s="1043"/>
      <c r="D44" s="1043"/>
      <c r="E44" s="1043"/>
      <c r="F44" s="1043"/>
      <c r="G44" s="1043"/>
      <c r="H44" s="1043"/>
      <c r="I44" s="1043"/>
      <c r="J44" s="1043"/>
      <c r="K44" s="1043"/>
      <c r="L44" s="1043"/>
      <c r="M44" s="1043"/>
      <c r="N44" s="1043"/>
      <c r="O44" s="1043"/>
      <c r="P44" s="1044"/>
      <c r="Q44" s="1066"/>
      <c r="R44" s="1067"/>
      <c r="S44" s="1067"/>
      <c r="T44" s="1067"/>
      <c r="U44" s="1067"/>
      <c r="V44" s="1067"/>
      <c r="W44" s="1067"/>
      <c r="X44" s="1067"/>
      <c r="Y44" s="1067"/>
      <c r="Z44" s="1067"/>
      <c r="AA44" s="1067"/>
      <c r="AB44" s="1067"/>
      <c r="AC44" s="1067"/>
      <c r="AD44" s="1067"/>
      <c r="AE44" s="1068"/>
      <c r="AF44" s="1048"/>
      <c r="AG44" s="1049"/>
      <c r="AH44" s="1049"/>
      <c r="AI44" s="1049"/>
      <c r="AJ44" s="1050"/>
      <c r="AK44" s="1006"/>
      <c r="AL44" s="997"/>
      <c r="AM44" s="997"/>
      <c r="AN44" s="997"/>
      <c r="AO44" s="997"/>
      <c r="AP44" s="997"/>
      <c r="AQ44" s="997"/>
      <c r="AR44" s="997"/>
      <c r="AS44" s="997"/>
      <c r="AT44" s="997"/>
      <c r="AU44" s="997"/>
      <c r="AV44" s="997"/>
      <c r="AW44" s="997"/>
      <c r="AX44" s="997"/>
      <c r="AY44" s="997"/>
      <c r="AZ44" s="1065"/>
      <c r="BA44" s="1065"/>
      <c r="BB44" s="1065"/>
      <c r="BC44" s="1065"/>
      <c r="BD44" s="1065"/>
      <c r="BE44" s="1060"/>
      <c r="BF44" s="1060"/>
      <c r="BG44" s="1060"/>
      <c r="BH44" s="1060"/>
      <c r="BI44" s="1061"/>
      <c r="BJ44" s="203"/>
      <c r="BK44" s="203"/>
      <c r="BL44" s="203"/>
      <c r="BM44" s="203"/>
      <c r="BN44" s="203"/>
      <c r="BO44" s="216"/>
      <c r="BP44" s="216"/>
      <c r="BQ44" s="213">
        <v>38</v>
      </c>
      <c r="BR44" s="214"/>
      <c r="BS44" s="1037"/>
      <c r="BT44" s="1038"/>
      <c r="BU44" s="1038"/>
      <c r="BV44" s="1038"/>
      <c r="BW44" s="1038"/>
      <c r="BX44" s="1038"/>
      <c r="BY44" s="1038"/>
      <c r="BZ44" s="1038"/>
      <c r="CA44" s="1038"/>
      <c r="CB44" s="1038"/>
      <c r="CC44" s="1038"/>
      <c r="CD44" s="1038"/>
      <c r="CE44" s="1038"/>
      <c r="CF44" s="1038"/>
      <c r="CG44" s="1039"/>
      <c r="CH44" s="1011"/>
      <c r="CI44" s="1012"/>
      <c r="CJ44" s="1012"/>
      <c r="CK44" s="1012"/>
      <c r="CL44" s="1013"/>
      <c r="CM44" s="1011"/>
      <c r="CN44" s="1012"/>
      <c r="CO44" s="1012"/>
      <c r="CP44" s="1012"/>
      <c r="CQ44" s="1013"/>
      <c r="CR44" s="1011"/>
      <c r="CS44" s="1012"/>
      <c r="CT44" s="1012"/>
      <c r="CU44" s="1012"/>
      <c r="CV44" s="1013"/>
      <c r="CW44" s="1011"/>
      <c r="CX44" s="1012"/>
      <c r="CY44" s="1012"/>
      <c r="CZ44" s="1012"/>
      <c r="DA44" s="1013"/>
      <c r="DB44" s="1011"/>
      <c r="DC44" s="1012"/>
      <c r="DD44" s="1012"/>
      <c r="DE44" s="1012"/>
      <c r="DF44" s="1013"/>
      <c r="DG44" s="1011"/>
      <c r="DH44" s="1012"/>
      <c r="DI44" s="1012"/>
      <c r="DJ44" s="1012"/>
      <c r="DK44" s="1013"/>
      <c r="DL44" s="1011"/>
      <c r="DM44" s="1012"/>
      <c r="DN44" s="1012"/>
      <c r="DO44" s="1012"/>
      <c r="DP44" s="1013"/>
      <c r="DQ44" s="1011"/>
      <c r="DR44" s="1012"/>
      <c r="DS44" s="1012"/>
      <c r="DT44" s="1012"/>
      <c r="DU44" s="1013"/>
      <c r="DV44" s="1015"/>
      <c r="DW44" s="1016"/>
      <c r="DX44" s="1016"/>
      <c r="DY44" s="1016"/>
      <c r="DZ44" s="1017"/>
      <c r="EA44" s="197"/>
    </row>
    <row r="45" spans="1:131" s="198" customFormat="1" ht="26.25" customHeight="1">
      <c r="A45" s="212">
        <v>18</v>
      </c>
      <c r="B45" s="1042"/>
      <c r="C45" s="1043"/>
      <c r="D45" s="1043"/>
      <c r="E45" s="1043"/>
      <c r="F45" s="1043"/>
      <c r="G45" s="1043"/>
      <c r="H45" s="1043"/>
      <c r="I45" s="1043"/>
      <c r="J45" s="1043"/>
      <c r="K45" s="1043"/>
      <c r="L45" s="1043"/>
      <c r="M45" s="1043"/>
      <c r="N45" s="1043"/>
      <c r="O45" s="1043"/>
      <c r="P45" s="1044"/>
      <c r="Q45" s="1066"/>
      <c r="R45" s="1067"/>
      <c r="S45" s="1067"/>
      <c r="T45" s="1067"/>
      <c r="U45" s="1067"/>
      <c r="V45" s="1067"/>
      <c r="W45" s="1067"/>
      <c r="X45" s="1067"/>
      <c r="Y45" s="1067"/>
      <c r="Z45" s="1067"/>
      <c r="AA45" s="1067"/>
      <c r="AB45" s="1067"/>
      <c r="AC45" s="1067"/>
      <c r="AD45" s="1067"/>
      <c r="AE45" s="1068"/>
      <c r="AF45" s="1048"/>
      <c r="AG45" s="1049"/>
      <c r="AH45" s="1049"/>
      <c r="AI45" s="1049"/>
      <c r="AJ45" s="1050"/>
      <c r="AK45" s="1006"/>
      <c r="AL45" s="997"/>
      <c r="AM45" s="997"/>
      <c r="AN45" s="997"/>
      <c r="AO45" s="997"/>
      <c r="AP45" s="997"/>
      <c r="AQ45" s="997"/>
      <c r="AR45" s="997"/>
      <c r="AS45" s="997"/>
      <c r="AT45" s="997"/>
      <c r="AU45" s="997"/>
      <c r="AV45" s="997"/>
      <c r="AW45" s="997"/>
      <c r="AX45" s="997"/>
      <c r="AY45" s="997"/>
      <c r="AZ45" s="1065"/>
      <c r="BA45" s="1065"/>
      <c r="BB45" s="1065"/>
      <c r="BC45" s="1065"/>
      <c r="BD45" s="1065"/>
      <c r="BE45" s="1060"/>
      <c r="BF45" s="1060"/>
      <c r="BG45" s="1060"/>
      <c r="BH45" s="1060"/>
      <c r="BI45" s="1061"/>
      <c r="BJ45" s="203"/>
      <c r="BK45" s="203"/>
      <c r="BL45" s="203"/>
      <c r="BM45" s="203"/>
      <c r="BN45" s="203"/>
      <c r="BO45" s="216"/>
      <c r="BP45" s="216"/>
      <c r="BQ45" s="213">
        <v>39</v>
      </c>
      <c r="BR45" s="214"/>
      <c r="BS45" s="1037"/>
      <c r="BT45" s="1038"/>
      <c r="BU45" s="1038"/>
      <c r="BV45" s="1038"/>
      <c r="BW45" s="1038"/>
      <c r="BX45" s="1038"/>
      <c r="BY45" s="1038"/>
      <c r="BZ45" s="1038"/>
      <c r="CA45" s="1038"/>
      <c r="CB45" s="1038"/>
      <c r="CC45" s="1038"/>
      <c r="CD45" s="1038"/>
      <c r="CE45" s="1038"/>
      <c r="CF45" s="1038"/>
      <c r="CG45" s="1039"/>
      <c r="CH45" s="1011"/>
      <c r="CI45" s="1012"/>
      <c r="CJ45" s="1012"/>
      <c r="CK45" s="1012"/>
      <c r="CL45" s="1013"/>
      <c r="CM45" s="1011"/>
      <c r="CN45" s="1012"/>
      <c r="CO45" s="1012"/>
      <c r="CP45" s="1012"/>
      <c r="CQ45" s="1013"/>
      <c r="CR45" s="1011"/>
      <c r="CS45" s="1012"/>
      <c r="CT45" s="1012"/>
      <c r="CU45" s="1012"/>
      <c r="CV45" s="1013"/>
      <c r="CW45" s="1011"/>
      <c r="CX45" s="1012"/>
      <c r="CY45" s="1012"/>
      <c r="CZ45" s="1012"/>
      <c r="DA45" s="1013"/>
      <c r="DB45" s="1011"/>
      <c r="DC45" s="1012"/>
      <c r="DD45" s="1012"/>
      <c r="DE45" s="1012"/>
      <c r="DF45" s="1013"/>
      <c r="DG45" s="1011"/>
      <c r="DH45" s="1012"/>
      <c r="DI45" s="1012"/>
      <c r="DJ45" s="1012"/>
      <c r="DK45" s="1013"/>
      <c r="DL45" s="1011"/>
      <c r="DM45" s="1012"/>
      <c r="DN45" s="1012"/>
      <c r="DO45" s="1012"/>
      <c r="DP45" s="1013"/>
      <c r="DQ45" s="1011"/>
      <c r="DR45" s="1012"/>
      <c r="DS45" s="1012"/>
      <c r="DT45" s="1012"/>
      <c r="DU45" s="1013"/>
      <c r="DV45" s="1015"/>
      <c r="DW45" s="1016"/>
      <c r="DX45" s="1016"/>
      <c r="DY45" s="1016"/>
      <c r="DZ45" s="1017"/>
      <c r="EA45" s="197"/>
    </row>
    <row r="46" spans="1:131" s="198" customFormat="1" ht="26.25" customHeight="1">
      <c r="A46" s="212">
        <v>19</v>
      </c>
      <c r="B46" s="1042"/>
      <c r="C46" s="1043"/>
      <c r="D46" s="1043"/>
      <c r="E46" s="1043"/>
      <c r="F46" s="1043"/>
      <c r="G46" s="1043"/>
      <c r="H46" s="1043"/>
      <c r="I46" s="1043"/>
      <c r="J46" s="1043"/>
      <c r="K46" s="1043"/>
      <c r="L46" s="1043"/>
      <c r="M46" s="1043"/>
      <c r="N46" s="1043"/>
      <c r="O46" s="1043"/>
      <c r="P46" s="1044"/>
      <c r="Q46" s="1066"/>
      <c r="R46" s="1067"/>
      <c r="S46" s="1067"/>
      <c r="T46" s="1067"/>
      <c r="U46" s="1067"/>
      <c r="V46" s="1067"/>
      <c r="W46" s="1067"/>
      <c r="X46" s="1067"/>
      <c r="Y46" s="1067"/>
      <c r="Z46" s="1067"/>
      <c r="AA46" s="1067"/>
      <c r="AB46" s="1067"/>
      <c r="AC46" s="1067"/>
      <c r="AD46" s="1067"/>
      <c r="AE46" s="1068"/>
      <c r="AF46" s="1048"/>
      <c r="AG46" s="1049"/>
      <c r="AH46" s="1049"/>
      <c r="AI46" s="1049"/>
      <c r="AJ46" s="1050"/>
      <c r="AK46" s="1006"/>
      <c r="AL46" s="997"/>
      <c r="AM46" s="997"/>
      <c r="AN46" s="997"/>
      <c r="AO46" s="997"/>
      <c r="AP46" s="997"/>
      <c r="AQ46" s="997"/>
      <c r="AR46" s="997"/>
      <c r="AS46" s="997"/>
      <c r="AT46" s="997"/>
      <c r="AU46" s="997"/>
      <c r="AV46" s="997"/>
      <c r="AW46" s="997"/>
      <c r="AX46" s="997"/>
      <c r="AY46" s="997"/>
      <c r="AZ46" s="1065"/>
      <c r="BA46" s="1065"/>
      <c r="BB46" s="1065"/>
      <c r="BC46" s="1065"/>
      <c r="BD46" s="1065"/>
      <c r="BE46" s="1060"/>
      <c r="BF46" s="1060"/>
      <c r="BG46" s="1060"/>
      <c r="BH46" s="1060"/>
      <c r="BI46" s="1061"/>
      <c r="BJ46" s="203"/>
      <c r="BK46" s="203"/>
      <c r="BL46" s="203"/>
      <c r="BM46" s="203"/>
      <c r="BN46" s="203"/>
      <c r="BO46" s="216"/>
      <c r="BP46" s="216"/>
      <c r="BQ46" s="213">
        <v>40</v>
      </c>
      <c r="BR46" s="214"/>
      <c r="BS46" s="1037"/>
      <c r="BT46" s="1038"/>
      <c r="BU46" s="1038"/>
      <c r="BV46" s="1038"/>
      <c r="BW46" s="1038"/>
      <c r="BX46" s="1038"/>
      <c r="BY46" s="1038"/>
      <c r="BZ46" s="1038"/>
      <c r="CA46" s="1038"/>
      <c r="CB46" s="1038"/>
      <c r="CC46" s="1038"/>
      <c r="CD46" s="1038"/>
      <c r="CE46" s="1038"/>
      <c r="CF46" s="1038"/>
      <c r="CG46" s="1039"/>
      <c r="CH46" s="1011"/>
      <c r="CI46" s="1012"/>
      <c r="CJ46" s="1012"/>
      <c r="CK46" s="1012"/>
      <c r="CL46" s="1013"/>
      <c r="CM46" s="1011"/>
      <c r="CN46" s="1012"/>
      <c r="CO46" s="1012"/>
      <c r="CP46" s="1012"/>
      <c r="CQ46" s="1013"/>
      <c r="CR46" s="1011"/>
      <c r="CS46" s="1012"/>
      <c r="CT46" s="1012"/>
      <c r="CU46" s="1012"/>
      <c r="CV46" s="1013"/>
      <c r="CW46" s="1011"/>
      <c r="CX46" s="1012"/>
      <c r="CY46" s="1012"/>
      <c r="CZ46" s="1012"/>
      <c r="DA46" s="1013"/>
      <c r="DB46" s="1011"/>
      <c r="DC46" s="1012"/>
      <c r="DD46" s="1012"/>
      <c r="DE46" s="1012"/>
      <c r="DF46" s="1013"/>
      <c r="DG46" s="1011"/>
      <c r="DH46" s="1012"/>
      <c r="DI46" s="1012"/>
      <c r="DJ46" s="1012"/>
      <c r="DK46" s="1013"/>
      <c r="DL46" s="1011"/>
      <c r="DM46" s="1012"/>
      <c r="DN46" s="1012"/>
      <c r="DO46" s="1012"/>
      <c r="DP46" s="1013"/>
      <c r="DQ46" s="1011"/>
      <c r="DR46" s="1012"/>
      <c r="DS46" s="1012"/>
      <c r="DT46" s="1012"/>
      <c r="DU46" s="1013"/>
      <c r="DV46" s="1015"/>
      <c r="DW46" s="1016"/>
      <c r="DX46" s="1016"/>
      <c r="DY46" s="1016"/>
      <c r="DZ46" s="1017"/>
      <c r="EA46" s="197"/>
    </row>
    <row r="47" spans="1:131" s="198" customFormat="1" ht="26.25" customHeight="1">
      <c r="A47" s="212">
        <v>20</v>
      </c>
      <c r="B47" s="1042"/>
      <c r="C47" s="1043"/>
      <c r="D47" s="1043"/>
      <c r="E47" s="1043"/>
      <c r="F47" s="1043"/>
      <c r="G47" s="1043"/>
      <c r="H47" s="1043"/>
      <c r="I47" s="1043"/>
      <c r="J47" s="1043"/>
      <c r="K47" s="1043"/>
      <c r="L47" s="1043"/>
      <c r="M47" s="1043"/>
      <c r="N47" s="1043"/>
      <c r="O47" s="1043"/>
      <c r="P47" s="1044"/>
      <c r="Q47" s="1066"/>
      <c r="R47" s="1067"/>
      <c r="S47" s="1067"/>
      <c r="T47" s="1067"/>
      <c r="U47" s="1067"/>
      <c r="V47" s="1067"/>
      <c r="W47" s="1067"/>
      <c r="X47" s="1067"/>
      <c r="Y47" s="1067"/>
      <c r="Z47" s="1067"/>
      <c r="AA47" s="1067"/>
      <c r="AB47" s="1067"/>
      <c r="AC47" s="1067"/>
      <c r="AD47" s="1067"/>
      <c r="AE47" s="1068"/>
      <c r="AF47" s="1048"/>
      <c r="AG47" s="1049"/>
      <c r="AH47" s="1049"/>
      <c r="AI47" s="1049"/>
      <c r="AJ47" s="1050"/>
      <c r="AK47" s="1006"/>
      <c r="AL47" s="997"/>
      <c r="AM47" s="997"/>
      <c r="AN47" s="997"/>
      <c r="AO47" s="997"/>
      <c r="AP47" s="997"/>
      <c r="AQ47" s="997"/>
      <c r="AR47" s="997"/>
      <c r="AS47" s="997"/>
      <c r="AT47" s="997"/>
      <c r="AU47" s="997"/>
      <c r="AV47" s="997"/>
      <c r="AW47" s="997"/>
      <c r="AX47" s="997"/>
      <c r="AY47" s="997"/>
      <c r="AZ47" s="1065"/>
      <c r="BA47" s="1065"/>
      <c r="BB47" s="1065"/>
      <c r="BC47" s="1065"/>
      <c r="BD47" s="1065"/>
      <c r="BE47" s="1060"/>
      <c r="BF47" s="1060"/>
      <c r="BG47" s="1060"/>
      <c r="BH47" s="1060"/>
      <c r="BI47" s="1061"/>
      <c r="BJ47" s="203"/>
      <c r="BK47" s="203"/>
      <c r="BL47" s="203"/>
      <c r="BM47" s="203"/>
      <c r="BN47" s="203"/>
      <c r="BO47" s="216"/>
      <c r="BP47" s="216"/>
      <c r="BQ47" s="213">
        <v>41</v>
      </c>
      <c r="BR47" s="214"/>
      <c r="BS47" s="1037"/>
      <c r="BT47" s="1038"/>
      <c r="BU47" s="1038"/>
      <c r="BV47" s="1038"/>
      <c r="BW47" s="1038"/>
      <c r="BX47" s="1038"/>
      <c r="BY47" s="1038"/>
      <c r="BZ47" s="1038"/>
      <c r="CA47" s="1038"/>
      <c r="CB47" s="1038"/>
      <c r="CC47" s="1038"/>
      <c r="CD47" s="1038"/>
      <c r="CE47" s="1038"/>
      <c r="CF47" s="1038"/>
      <c r="CG47" s="1039"/>
      <c r="CH47" s="1011"/>
      <c r="CI47" s="1012"/>
      <c r="CJ47" s="1012"/>
      <c r="CK47" s="1012"/>
      <c r="CL47" s="1013"/>
      <c r="CM47" s="1011"/>
      <c r="CN47" s="1012"/>
      <c r="CO47" s="1012"/>
      <c r="CP47" s="1012"/>
      <c r="CQ47" s="1013"/>
      <c r="CR47" s="1011"/>
      <c r="CS47" s="1012"/>
      <c r="CT47" s="1012"/>
      <c r="CU47" s="1012"/>
      <c r="CV47" s="1013"/>
      <c r="CW47" s="1011"/>
      <c r="CX47" s="1012"/>
      <c r="CY47" s="1012"/>
      <c r="CZ47" s="1012"/>
      <c r="DA47" s="1013"/>
      <c r="DB47" s="1011"/>
      <c r="DC47" s="1012"/>
      <c r="DD47" s="1012"/>
      <c r="DE47" s="1012"/>
      <c r="DF47" s="1013"/>
      <c r="DG47" s="1011"/>
      <c r="DH47" s="1012"/>
      <c r="DI47" s="1012"/>
      <c r="DJ47" s="1012"/>
      <c r="DK47" s="1013"/>
      <c r="DL47" s="1011"/>
      <c r="DM47" s="1012"/>
      <c r="DN47" s="1012"/>
      <c r="DO47" s="1012"/>
      <c r="DP47" s="1013"/>
      <c r="DQ47" s="1011"/>
      <c r="DR47" s="1012"/>
      <c r="DS47" s="1012"/>
      <c r="DT47" s="1012"/>
      <c r="DU47" s="1013"/>
      <c r="DV47" s="1015"/>
      <c r="DW47" s="1016"/>
      <c r="DX47" s="1016"/>
      <c r="DY47" s="1016"/>
      <c r="DZ47" s="1017"/>
      <c r="EA47" s="197"/>
    </row>
    <row r="48" spans="1:131" s="198" customFormat="1" ht="26.25" customHeight="1">
      <c r="A48" s="212">
        <v>21</v>
      </c>
      <c r="B48" s="1042"/>
      <c r="C48" s="1043"/>
      <c r="D48" s="1043"/>
      <c r="E48" s="1043"/>
      <c r="F48" s="1043"/>
      <c r="G48" s="1043"/>
      <c r="H48" s="1043"/>
      <c r="I48" s="1043"/>
      <c r="J48" s="1043"/>
      <c r="K48" s="1043"/>
      <c r="L48" s="1043"/>
      <c r="M48" s="1043"/>
      <c r="N48" s="1043"/>
      <c r="O48" s="1043"/>
      <c r="P48" s="1044"/>
      <c r="Q48" s="1066"/>
      <c r="R48" s="1067"/>
      <c r="S48" s="1067"/>
      <c r="T48" s="1067"/>
      <c r="U48" s="1067"/>
      <c r="V48" s="1067"/>
      <c r="W48" s="1067"/>
      <c r="X48" s="1067"/>
      <c r="Y48" s="1067"/>
      <c r="Z48" s="1067"/>
      <c r="AA48" s="1067"/>
      <c r="AB48" s="1067"/>
      <c r="AC48" s="1067"/>
      <c r="AD48" s="1067"/>
      <c r="AE48" s="1068"/>
      <c r="AF48" s="1048"/>
      <c r="AG48" s="1049"/>
      <c r="AH48" s="1049"/>
      <c r="AI48" s="1049"/>
      <c r="AJ48" s="1050"/>
      <c r="AK48" s="1006"/>
      <c r="AL48" s="997"/>
      <c r="AM48" s="997"/>
      <c r="AN48" s="997"/>
      <c r="AO48" s="997"/>
      <c r="AP48" s="997"/>
      <c r="AQ48" s="997"/>
      <c r="AR48" s="997"/>
      <c r="AS48" s="997"/>
      <c r="AT48" s="997"/>
      <c r="AU48" s="997"/>
      <c r="AV48" s="997"/>
      <c r="AW48" s="997"/>
      <c r="AX48" s="997"/>
      <c r="AY48" s="997"/>
      <c r="AZ48" s="1065"/>
      <c r="BA48" s="1065"/>
      <c r="BB48" s="1065"/>
      <c r="BC48" s="1065"/>
      <c r="BD48" s="1065"/>
      <c r="BE48" s="1060"/>
      <c r="BF48" s="1060"/>
      <c r="BG48" s="1060"/>
      <c r="BH48" s="1060"/>
      <c r="BI48" s="1061"/>
      <c r="BJ48" s="203"/>
      <c r="BK48" s="203"/>
      <c r="BL48" s="203"/>
      <c r="BM48" s="203"/>
      <c r="BN48" s="203"/>
      <c r="BO48" s="216"/>
      <c r="BP48" s="216"/>
      <c r="BQ48" s="213">
        <v>42</v>
      </c>
      <c r="BR48" s="214"/>
      <c r="BS48" s="1037"/>
      <c r="BT48" s="1038"/>
      <c r="BU48" s="1038"/>
      <c r="BV48" s="1038"/>
      <c r="BW48" s="1038"/>
      <c r="BX48" s="1038"/>
      <c r="BY48" s="1038"/>
      <c r="BZ48" s="1038"/>
      <c r="CA48" s="1038"/>
      <c r="CB48" s="1038"/>
      <c r="CC48" s="1038"/>
      <c r="CD48" s="1038"/>
      <c r="CE48" s="1038"/>
      <c r="CF48" s="1038"/>
      <c r="CG48" s="1039"/>
      <c r="CH48" s="1011"/>
      <c r="CI48" s="1012"/>
      <c r="CJ48" s="1012"/>
      <c r="CK48" s="1012"/>
      <c r="CL48" s="1013"/>
      <c r="CM48" s="1011"/>
      <c r="CN48" s="1012"/>
      <c r="CO48" s="1012"/>
      <c r="CP48" s="1012"/>
      <c r="CQ48" s="1013"/>
      <c r="CR48" s="1011"/>
      <c r="CS48" s="1012"/>
      <c r="CT48" s="1012"/>
      <c r="CU48" s="1012"/>
      <c r="CV48" s="1013"/>
      <c r="CW48" s="1011"/>
      <c r="CX48" s="1012"/>
      <c r="CY48" s="1012"/>
      <c r="CZ48" s="1012"/>
      <c r="DA48" s="1013"/>
      <c r="DB48" s="1011"/>
      <c r="DC48" s="1012"/>
      <c r="DD48" s="1012"/>
      <c r="DE48" s="1012"/>
      <c r="DF48" s="1013"/>
      <c r="DG48" s="1011"/>
      <c r="DH48" s="1012"/>
      <c r="DI48" s="1012"/>
      <c r="DJ48" s="1012"/>
      <c r="DK48" s="1013"/>
      <c r="DL48" s="1011"/>
      <c r="DM48" s="1012"/>
      <c r="DN48" s="1012"/>
      <c r="DO48" s="1012"/>
      <c r="DP48" s="1013"/>
      <c r="DQ48" s="1011"/>
      <c r="DR48" s="1012"/>
      <c r="DS48" s="1012"/>
      <c r="DT48" s="1012"/>
      <c r="DU48" s="1013"/>
      <c r="DV48" s="1015"/>
      <c r="DW48" s="1016"/>
      <c r="DX48" s="1016"/>
      <c r="DY48" s="1016"/>
      <c r="DZ48" s="1017"/>
      <c r="EA48" s="197"/>
    </row>
    <row r="49" spans="1:131" s="198" customFormat="1" ht="26.25" customHeight="1">
      <c r="A49" s="212">
        <v>22</v>
      </c>
      <c r="B49" s="1042"/>
      <c r="C49" s="1043"/>
      <c r="D49" s="1043"/>
      <c r="E49" s="1043"/>
      <c r="F49" s="1043"/>
      <c r="G49" s="1043"/>
      <c r="H49" s="1043"/>
      <c r="I49" s="1043"/>
      <c r="J49" s="1043"/>
      <c r="K49" s="1043"/>
      <c r="L49" s="1043"/>
      <c r="M49" s="1043"/>
      <c r="N49" s="1043"/>
      <c r="O49" s="1043"/>
      <c r="P49" s="1044"/>
      <c r="Q49" s="1066"/>
      <c r="R49" s="1067"/>
      <c r="S49" s="1067"/>
      <c r="T49" s="1067"/>
      <c r="U49" s="1067"/>
      <c r="V49" s="1067"/>
      <c r="W49" s="1067"/>
      <c r="X49" s="1067"/>
      <c r="Y49" s="1067"/>
      <c r="Z49" s="1067"/>
      <c r="AA49" s="1067"/>
      <c r="AB49" s="1067"/>
      <c r="AC49" s="1067"/>
      <c r="AD49" s="1067"/>
      <c r="AE49" s="1068"/>
      <c r="AF49" s="1048"/>
      <c r="AG49" s="1049"/>
      <c r="AH49" s="1049"/>
      <c r="AI49" s="1049"/>
      <c r="AJ49" s="1050"/>
      <c r="AK49" s="1006"/>
      <c r="AL49" s="997"/>
      <c r="AM49" s="997"/>
      <c r="AN49" s="997"/>
      <c r="AO49" s="997"/>
      <c r="AP49" s="997"/>
      <c r="AQ49" s="997"/>
      <c r="AR49" s="997"/>
      <c r="AS49" s="997"/>
      <c r="AT49" s="997"/>
      <c r="AU49" s="997"/>
      <c r="AV49" s="997"/>
      <c r="AW49" s="997"/>
      <c r="AX49" s="997"/>
      <c r="AY49" s="997"/>
      <c r="AZ49" s="1065"/>
      <c r="BA49" s="1065"/>
      <c r="BB49" s="1065"/>
      <c r="BC49" s="1065"/>
      <c r="BD49" s="1065"/>
      <c r="BE49" s="1060"/>
      <c r="BF49" s="1060"/>
      <c r="BG49" s="1060"/>
      <c r="BH49" s="1060"/>
      <c r="BI49" s="1061"/>
      <c r="BJ49" s="203"/>
      <c r="BK49" s="203"/>
      <c r="BL49" s="203"/>
      <c r="BM49" s="203"/>
      <c r="BN49" s="203"/>
      <c r="BO49" s="216"/>
      <c r="BP49" s="216"/>
      <c r="BQ49" s="213">
        <v>43</v>
      </c>
      <c r="BR49" s="214"/>
      <c r="BS49" s="1037"/>
      <c r="BT49" s="1038"/>
      <c r="BU49" s="1038"/>
      <c r="BV49" s="1038"/>
      <c r="BW49" s="1038"/>
      <c r="BX49" s="1038"/>
      <c r="BY49" s="1038"/>
      <c r="BZ49" s="1038"/>
      <c r="CA49" s="1038"/>
      <c r="CB49" s="1038"/>
      <c r="CC49" s="1038"/>
      <c r="CD49" s="1038"/>
      <c r="CE49" s="1038"/>
      <c r="CF49" s="1038"/>
      <c r="CG49" s="1039"/>
      <c r="CH49" s="1011"/>
      <c r="CI49" s="1012"/>
      <c r="CJ49" s="1012"/>
      <c r="CK49" s="1012"/>
      <c r="CL49" s="1013"/>
      <c r="CM49" s="1011"/>
      <c r="CN49" s="1012"/>
      <c r="CO49" s="1012"/>
      <c r="CP49" s="1012"/>
      <c r="CQ49" s="1013"/>
      <c r="CR49" s="1011"/>
      <c r="CS49" s="1012"/>
      <c r="CT49" s="1012"/>
      <c r="CU49" s="1012"/>
      <c r="CV49" s="1013"/>
      <c r="CW49" s="1011"/>
      <c r="CX49" s="1012"/>
      <c r="CY49" s="1012"/>
      <c r="CZ49" s="1012"/>
      <c r="DA49" s="1013"/>
      <c r="DB49" s="1011"/>
      <c r="DC49" s="1012"/>
      <c r="DD49" s="1012"/>
      <c r="DE49" s="1012"/>
      <c r="DF49" s="1013"/>
      <c r="DG49" s="1011"/>
      <c r="DH49" s="1012"/>
      <c r="DI49" s="1012"/>
      <c r="DJ49" s="1012"/>
      <c r="DK49" s="1013"/>
      <c r="DL49" s="1011"/>
      <c r="DM49" s="1012"/>
      <c r="DN49" s="1012"/>
      <c r="DO49" s="1012"/>
      <c r="DP49" s="1013"/>
      <c r="DQ49" s="1011"/>
      <c r="DR49" s="1012"/>
      <c r="DS49" s="1012"/>
      <c r="DT49" s="1012"/>
      <c r="DU49" s="1013"/>
      <c r="DV49" s="1015"/>
      <c r="DW49" s="1016"/>
      <c r="DX49" s="1016"/>
      <c r="DY49" s="1016"/>
      <c r="DZ49" s="1017"/>
      <c r="EA49" s="197"/>
    </row>
    <row r="50" spans="1:131" s="198" customFormat="1" ht="26.25" customHeight="1">
      <c r="A50" s="212">
        <v>23</v>
      </c>
      <c r="B50" s="1042"/>
      <c r="C50" s="1043"/>
      <c r="D50" s="1043"/>
      <c r="E50" s="1043"/>
      <c r="F50" s="1043"/>
      <c r="G50" s="1043"/>
      <c r="H50" s="1043"/>
      <c r="I50" s="1043"/>
      <c r="J50" s="1043"/>
      <c r="K50" s="1043"/>
      <c r="L50" s="1043"/>
      <c r="M50" s="1043"/>
      <c r="N50" s="1043"/>
      <c r="O50" s="1043"/>
      <c r="P50" s="1044"/>
      <c r="Q50" s="1045"/>
      <c r="R50" s="1046"/>
      <c r="S50" s="1046"/>
      <c r="T50" s="1046"/>
      <c r="U50" s="1046"/>
      <c r="V50" s="1046"/>
      <c r="W50" s="1046"/>
      <c r="X50" s="1046"/>
      <c r="Y50" s="1046"/>
      <c r="Z50" s="1046"/>
      <c r="AA50" s="1046"/>
      <c r="AB50" s="1046"/>
      <c r="AC50" s="1046"/>
      <c r="AD50" s="1046"/>
      <c r="AE50" s="1047"/>
      <c r="AF50" s="1048"/>
      <c r="AG50" s="1049"/>
      <c r="AH50" s="1049"/>
      <c r="AI50" s="1049"/>
      <c r="AJ50" s="1050"/>
      <c r="AK50" s="1051"/>
      <c r="AL50" s="1046"/>
      <c r="AM50" s="1046"/>
      <c r="AN50" s="1046"/>
      <c r="AO50" s="1046"/>
      <c r="AP50" s="1046"/>
      <c r="AQ50" s="1046"/>
      <c r="AR50" s="1046"/>
      <c r="AS50" s="1046"/>
      <c r="AT50" s="1046"/>
      <c r="AU50" s="1046"/>
      <c r="AV50" s="1046"/>
      <c r="AW50" s="1046"/>
      <c r="AX50" s="1046"/>
      <c r="AY50" s="1046"/>
      <c r="AZ50" s="1052"/>
      <c r="BA50" s="1052"/>
      <c r="BB50" s="1052"/>
      <c r="BC50" s="1052"/>
      <c r="BD50" s="1052"/>
      <c r="BE50" s="1060"/>
      <c r="BF50" s="1060"/>
      <c r="BG50" s="1060"/>
      <c r="BH50" s="1060"/>
      <c r="BI50" s="1061"/>
      <c r="BJ50" s="203"/>
      <c r="BK50" s="203"/>
      <c r="BL50" s="203"/>
      <c r="BM50" s="203"/>
      <c r="BN50" s="203"/>
      <c r="BO50" s="216"/>
      <c r="BP50" s="216"/>
      <c r="BQ50" s="213">
        <v>44</v>
      </c>
      <c r="BR50" s="214"/>
      <c r="BS50" s="1037"/>
      <c r="BT50" s="1038"/>
      <c r="BU50" s="1038"/>
      <c r="BV50" s="1038"/>
      <c r="BW50" s="1038"/>
      <c r="BX50" s="1038"/>
      <c r="BY50" s="1038"/>
      <c r="BZ50" s="1038"/>
      <c r="CA50" s="1038"/>
      <c r="CB50" s="1038"/>
      <c r="CC50" s="1038"/>
      <c r="CD50" s="1038"/>
      <c r="CE50" s="1038"/>
      <c r="CF50" s="1038"/>
      <c r="CG50" s="1039"/>
      <c r="CH50" s="1011"/>
      <c r="CI50" s="1012"/>
      <c r="CJ50" s="1012"/>
      <c r="CK50" s="1012"/>
      <c r="CL50" s="1013"/>
      <c r="CM50" s="1011"/>
      <c r="CN50" s="1012"/>
      <c r="CO50" s="1012"/>
      <c r="CP50" s="1012"/>
      <c r="CQ50" s="1013"/>
      <c r="CR50" s="1011"/>
      <c r="CS50" s="1012"/>
      <c r="CT50" s="1012"/>
      <c r="CU50" s="1012"/>
      <c r="CV50" s="1013"/>
      <c r="CW50" s="1011"/>
      <c r="CX50" s="1012"/>
      <c r="CY50" s="1012"/>
      <c r="CZ50" s="1012"/>
      <c r="DA50" s="1013"/>
      <c r="DB50" s="1011"/>
      <c r="DC50" s="1012"/>
      <c r="DD50" s="1012"/>
      <c r="DE50" s="1012"/>
      <c r="DF50" s="1013"/>
      <c r="DG50" s="1011"/>
      <c r="DH50" s="1012"/>
      <c r="DI50" s="1012"/>
      <c r="DJ50" s="1012"/>
      <c r="DK50" s="1013"/>
      <c r="DL50" s="1011"/>
      <c r="DM50" s="1012"/>
      <c r="DN50" s="1012"/>
      <c r="DO50" s="1012"/>
      <c r="DP50" s="1013"/>
      <c r="DQ50" s="1011"/>
      <c r="DR50" s="1012"/>
      <c r="DS50" s="1012"/>
      <c r="DT50" s="1012"/>
      <c r="DU50" s="1013"/>
      <c r="DV50" s="1015"/>
      <c r="DW50" s="1016"/>
      <c r="DX50" s="1016"/>
      <c r="DY50" s="1016"/>
      <c r="DZ50" s="1017"/>
      <c r="EA50" s="197"/>
    </row>
    <row r="51" spans="1:131" s="198" customFormat="1" ht="26.25" customHeight="1">
      <c r="A51" s="212">
        <v>24</v>
      </c>
      <c r="B51" s="1042"/>
      <c r="C51" s="1043"/>
      <c r="D51" s="1043"/>
      <c r="E51" s="1043"/>
      <c r="F51" s="1043"/>
      <c r="G51" s="1043"/>
      <c r="H51" s="1043"/>
      <c r="I51" s="1043"/>
      <c r="J51" s="1043"/>
      <c r="K51" s="1043"/>
      <c r="L51" s="1043"/>
      <c r="M51" s="1043"/>
      <c r="N51" s="1043"/>
      <c r="O51" s="1043"/>
      <c r="P51" s="1044"/>
      <c r="Q51" s="1045"/>
      <c r="R51" s="1046"/>
      <c r="S51" s="1046"/>
      <c r="T51" s="1046"/>
      <c r="U51" s="1046"/>
      <c r="V51" s="1046"/>
      <c r="W51" s="1046"/>
      <c r="X51" s="1046"/>
      <c r="Y51" s="1046"/>
      <c r="Z51" s="1046"/>
      <c r="AA51" s="1046"/>
      <c r="AB51" s="1046"/>
      <c r="AC51" s="1046"/>
      <c r="AD51" s="1046"/>
      <c r="AE51" s="1047"/>
      <c r="AF51" s="1048"/>
      <c r="AG51" s="1049"/>
      <c r="AH51" s="1049"/>
      <c r="AI51" s="1049"/>
      <c r="AJ51" s="1050"/>
      <c r="AK51" s="1051"/>
      <c r="AL51" s="1046"/>
      <c r="AM51" s="1046"/>
      <c r="AN51" s="1046"/>
      <c r="AO51" s="1046"/>
      <c r="AP51" s="1046"/>
      <c r="AQ51" s="1046"/>
      <c r="AR51" s="1046"/>
      <c r="AS51" s="1046"/>
      <c r="AT51" s="1046"/>
      <c r="AU51" s="1046"/>
      <c r="AV51" s="1046"/>
      <c r="AW51" s="1046"/>
      <c r="AX51" s="1046"/>
      <c r="AY51" s="1046"/>
      <c r="AZ51" s="1052"/>
      <c r="BA51" s="1052"/>
      <c r="BB51" s="1052"/>
      <c r="BC51" s="1052"/>
      <c r="BD51" s="1052"/>
      <c r="BE51" s="1060"/>
      <c r="BF51" s="1060"/>
      <c r="BG51" s="1060"/>
      <c r="BH51" s="1060"/>
      <c r="BI51" s="1061"/>
      <c r="BJ51" s="203"/>
      <c r="BK51" s="203"/>
      <c r="BL51" s="203"/>
      <c r="BM51" s="203"/>
      <c r="BN51" s="203"/>
      <c r="BO51" s="216"/>
      <c r="BP51" s="216"/>
      <c r="BQ51" s="213">
        <v>45</v>
      </c>
      <c r="BR51" s="214"/>
      <c r="BS51" s="1037"/>
      <c r="BT51" s="1038"/>
      <c r="BU51" s="1038"/>
      <c r="BV51" s="1038"/>
      <c r="BW51" s="1038"/>
      <c r="BX51" s="1038"/>
      <c r="BY51" s="1038"/>
      <c r="BZ51" s="1038"/>
      <c r="CA51" s="1038"/>
      <c r="CB51" s="1038"/>
      <c r="CC51" s="1038"/>
      <c r="CD51" s="1038"/>
      <c r="CE51" s="1038"/>
      <c r="CF51" s="1038"/>
      <c r="CG51" s="1039"/>
      <c r="CH51" s="1011"/>
      <c r="CI51" s="1012"/>
      <c r="CJ51" s="1012"/>
      <c r="CK51" s="1012"/>
      <c r="CL51" s="1013"/>
      <c r="CM51" s="1011"/>
      <c r="CN51" s="1012"/>
      <c r="CO51" s="1012"/>
      <c r="CP51" s="1012"/>
      <c r="CQ51" s="1013"/>
      <c r="CR51" s="1011"/>
      <c r="CS51" s="1012"/>
      <c r="CT51" s="1012"/>
      <c r="CU51" s="1012"/>
      <c r="CV51" s="1013"/>
      <c r="CW51" s="1011"/>
      <c r="CX51" s="1012"/>
      <c r="CY51" s="1012"/>
      <c r="CZ51" s="1012"/>
      <c r="DA51" s="1013"/>
      <c r="DB51" s="1011"/>
      <c r="DC51" s="1012"/>
      <c r="DD51" s="1012"/>
      <c r="DE51" s="1012"/>
      <c r="DF51" s="1013"/>
      <c r="DG51" s="1011"/>
      <c r="DH51" s="1012"/>
      <c r="DI51" s="1012"/>
      <c r="DJ51" s="1012"/>
      <c r="DK51" s="1013"/>
      <c r="DL51" s="1011"/>
      <c r="DM51" s="1012"/>
      <c r="DN51" s="1012"/>
      <c r="DO51" s="1012"/>
      <c r="DP51" s="1013"/>
      <c r="DQ51" s="1011"/>
      <c r="DR51" s="1012"/>
      <c r="DS51" s="1012"/>
      <c r="DT51" s="1012"/>
      <c r="DU51" s="1013"/>
      <c r="DV51" s="1015"/>
      <c r="DW51" s="1016"/>
      <c r="DX51" s="1016"/>
      <c r="DY51" s="1016"/>
      <c r="DZ51" s="1017"/>
      <c r="EA51" s="197"/>
    </row>
    <row r="52" spans="1:131" s="198" customFormat="1" ht="26.25" customHeight="1">
      <c r="A52" s="212">
        <v>25</v>
      </c>
      <c r="B52" s="1042"/>
      <c r="C52" s="1043"/>
      <c r="D52" s="1043"/>
      <c r="E52" s="1043"/>
      <c r="F52" s="1043"/>
      <c r="G52" s="1043"/>
      <c r="H52" s="1043"/>
      <c r="I52" s="1043"/>
      <c r="J52" s="1043"/>
      <c r="K52" s="1043"/>
      <c r="L52" s="1043"/>
      <c r="M52" s="1043"/>
      <c r="N52" s="1043"/>
      <c r="O52" s="1043"/>
      <c r="P52" s="1044"/>
      <c r="Q52" s="1045"/>
      <c r="R52" s="1046"/>
      <c r="S52" s="1046"/>
      <c r="T52" s="1046"/>
      <c r="U52" s="1046"/>
      <c r="V52" s="1046"/>
      <c r="W52" s="1046"/>
      <c r="X52" s="1046"/>
      <c r="Y52" s="1046"/>
      <c r="Z52" s="1046"/>
      <c r="AA52" s="1046"/>
      <c r="AB52" s="1046"/>
      <c r="AC52" s="1046"/>
      <c r="AD52" s="1046"/>
      <c r="AE52" s="1047"/>
      <c r="AF52" s="1048"/>
      <c r="AG52" s="1049"/>
      <c r="AH52" s="1049"/>
      <c r="AI52" s="1049"/>
      <c r="AJ52" s="1050"/>
      <c r="AK52" s="1051"/>
      <c r="AL52" s="1046"/>
      <c r="AM52" s="1046"/>
      <c r="AN52" s="1046"/>
      <c r="AO52" s="1046"/>
      <c r="AP52" s="1046"/>
      <c r="AQ52" s="1046"/>
      <c r="AR52" s="1046"/>
      <c r="AS52" s="1046"/>
      <c r="AT52" s="1046"/>
      <c r="AU52" s="1046"/>
      <c r="AV52" s="1046"/>
      <c r="AW52" s="1046"/>
      <c r="AX52" s="1046"/>
      <c r="AY52" s="1046"/>
      <c r="AZ52" s="1052"/>
      <c r="BA52" s="1052"/>
      <c r="BB52" s="1052"/>
      <c r="BC52" s="1052"/>
      <c r="BD52" s="1052"/>
      <c r="BE52" s="1060"/>
      <c r="BF52" s="1060"/>
      <c r="BG52" s="1060"/>
      <c r="BH52" s="1060"/>
      <c r="BI52" s="1061"/>
      <c r="BJ52" s="203"/>
      <c r="BK52" s="203"/>
      <c r="BL52" s="203"/>
      <c r="BM52" s="203"/>
      <c r="BN52" s="203"/>
      <c r="BO52" s="216"/>
      <c r="BP52" s="216"/>
      <c r="BQ52" s="213">
        <v>46</v>
      </c>
      <c r="BR52" s="214"/>
      <c r="BS52" s="1037"/>
      <c r="BT52" s="1038"/>
      <c r="BU52" s="1038"/>
      <c r="BV52" s="1038"/>
      <c r="BW52" s="1038"/>
      <c r="BX52" s="1038"/>
      <c r="BY52" s="1038"/>
      <c r="BZ52" s="1038"/>
      <c r="CA52" s="1038"/>
      <c r="CB52" s="1038"/>
      <c r="CC52" s="1038"/>
      <c r="CD52" s="1038"/>
      <c r="CE52" s="1038"/>
      <c r="CF52" s="1038"/>
      <c r="CG52" s="1039"/>
      <c r="CH52" s="1011"/>
      <c r="CI52" s="1012"/>
      <c r="CJ52" s="1012"/>
      <c r="CK52" s="1012"/>
      <c r="CL52" s="1013"/>
      <c r="CM52" s="1011"/>
      <c r="CN52" s="1012"/>
      <c r="CO52" s="1012"/>
      <c r="CP52" s="1012"/>
      <c r="CQ52" s="1013"/>
      <c r="CR52" s="1011"/>
      <c r="CS52" s="1012"/>
      <c r="CT52" s="1012"/>
      <c r="CU52" s="1012"/>
      <c r="CV52" s="1013"/>
      <c r="CW52" s="1011"/>
      <c r="CX52" s="1012"/>
      <c r="CY52" s="1012"/>
      <c r="CZ52" s="1012"/>
      <c r="DA52" s="1013"/>
      <c r="DB52" s="1011"/>
      <c r="DC52" s="1012"/>
      <c r="DD52" s="1012"/>
      <c r="DE52" s="1012"/>
      <c r="DF52" s="1013"/>
      <c r="DG52" s="1011"/>
      <c r="DH52" s="1012"/>
      <c r="DI52" s="1012"/>
      <c r="DJ52" s="1012"/>
      <c r="DK52" s="1013"/>
      <c r="DL52" s="1011"/>
      <c r="DM52" s="1012"/>
      <c r="DN52" s="1012"/>
      <c r="DO52" s="1012"/>
      <c r="DP52" s="1013"/>
      <c r="DQ52" s="1011"/>
      <c r="DR52" s="1012"/>
      <c r="DS52" s="1012"/>
      <c r="DT52" s="1012"/>
      <c r="DU52" s="1013"/>
      <c r="DV52" s="1015"/>
      <c r="DW52" s="1016"/>
      <c r="DX52" s="1016"/>
      <c r="DY52" s="1016"/>
      <c r="DZ52" s="1017"/>
      <c r="EA52" s="197"/>
    </row>
    <row r="53" spans="1:131" s="198" customFormat="1" ht="26.25" customHeight="1">
      <c r="A53" s="212">
        <v>26</v>
      </c>
      <c r="B53" s="1042"/>
      <c r="C53" s="1043"/>
      <c r="D53" s="1043"/>
      <c r="E53" s="1043"/>
      <c r="F53" s="1043"/>
      <c r="G53" s="1043"/>
      <c r="H53" s="1043"/>
      <c r="I53" s="1043"/>
      <c r="J53" s="1043"/>
      <c r="K53" s="1043"/>
      <c r="L53" s="1043"/>
      <c r="M53" s="1043"/>
      <c r="N53" s="1043"/>
      <c r="O53" s="1043"/>
      <c r="P53" s="1044"/>
      <c r="Q53" s="1045"/>
      <c r="R53" s="1046"/>
      <c r="S53" s="1046"/>
      <c r="T53" s="1046"/>
      <c r="U53" s="1046"/>
      <c r="V53" s="1046"/>
      <c r="W53" s="1046"/>
      <c r="X53" s="1046"/>
      <c r="Y53" s="1046"/>
      <c r="Z53" s="1046"/>
      <c r="AA53" s="1046"/>
      <c r="AB53" s="1046"/>
      <c r="AC53" s="1046"/>
      <c r="AD53" s="1046"/>
      <c r="AE53" s="1047"/>
      <c r="AF53" s="1048"/>
      <c r="AG53" s="1049"/>
      <c r="AH53" s="1049"/>
      <c r="AI53" s="1049"/>
      <c r="AJ53" s="1050"/>
      <c r="AK53" s="1051"/>
      <c r="AL53" s="1046"/>
      <c r="AM53" s="1046"/>
      <c r="AN53" s="1046"/>
      <c r="AO53" s="1046"/>
      <c r="AP53" s="1046"/>
      <c r="AQ53" s="1046"/>
      <c r="AR53" s="1046"/>
      <c r="AS53" s="1046"/>
      <c r="AT53" s="1046"/>
      <c r="AU53" s="1046"/>
      <c r="AV53" s="1046"/>
      <c r="AW53" s="1046"/>
      <c r="AX53" s="1046"/>
      <c r="AY53" s="1046"/>
      <c r="AZ53" s="1052"/>
      <c r="BA53" s="1052"/>
      <c r="BB53" s="1052"/>
      <c r="BC53" s="1052"/>
      <c r="BD53" s="1052"/>
      <c r="BE53" s="1060"/>
      <c r="BF53" s="1060"/>
      <c r="BG53" s="1060"/>
      <c r="BH53" s="1060"/>
      <c r="BI53" s="1061"/>
      <c r="BJ53" s="203"/>
      <c r="BK53" s="203"/>
      <c r="BL53" s="203"/>
      <c r="BM53" s="203"/>
      <c r="BN53" s="203"/>
      <c r="BO53" s="216"/>
      <c r="BP53" s="216"/>
      <c r="BQ53" s="213">
        <v>47</v>
      </c>
      <c r="BR53" s="214"/>
      <c r="BS53" s="1037"/>
      <c r="BT53" s="1038"/>
      <c r="BU53" s="1038"/>
      <c r="BV53" s="1038"/>
      <c r="BW53" s="1038"/>
      <c r="BX53" s="1038"/>
      <c r="BY53" s="1038"/>
      <c r="BZ53" s="1038"/>
      <c r="CA53" s="1038"/>
      <c r="CB53" s="1038"/>
      <c r="CC53" s="1038"/>
      <c r="CD53" s="1038"/>
      <c r="CE53" s="1038"/>
      <c r="CF53" s="1038"/>
      <c r="CG53" s="1039"/>
      <c r="CH53" s="1011"/>
      <c r="CI53" s="1012"/>
      <c r="CJ53" s="1012"/>
      <c r="CK53" s="1012"/>
      <c r="CL53" s="1013"/>
      <c r="CM53" s="1011"/>
      <c r="CN53" s="1012"/>
      <c r="CO53" s="1012"/>
      <c r="CP53" s="1012"/>
      <c r="CQ53" s="1013"/>
      <c r="CR53" s="1011"/>
      <c r="CS53" s="1012"/>
      <c r="CT53" s="1012"/>
      <c r="CU53" s="1012"/>
      <c r="CV53" s="1013"/>
      <c r="CW53" s="1011"/>
      <c r="CX53" s="1012"/>
      <c r="CY53" s="1012"/>
      <c r="CZ53" s="1012"/>
      <c r="DA53" s="1013"/>
      <c r="DB53" s="1011"/>
      <c r="DC53" s="1012"/>
      <c r="DD53" s="1012"/>
      <c r="DE53" s="1012"/>
      <c r="DF53" s="1013"/>
      <c r="DG53" s="1011"/>
      <c r="DH53" s="1012"/>
      <c r="DI53" s="1012"/>
      <c r="DJ53" s="1012"/>
      <c r="DK53" s="1013"/>
      <c r="DL53" s="1011"/>
      <c r="DM53" s="1012"/>
      <c r="DN53" s="1012"/>
      <c r="DO53" s="1012"/>
      <c r="DP53" s="1013"/>
      <c r="DQ53" s="1011"/>
      <c r="DR53" s="1012"/>
      <c r="DS53" s="1012"/>
      <c r="DT53" s="1012"/>
      <c r="DU53" s="1013"/>
      <c r="DV53" s="1015"/>
      <c r="DW53" s="1016"/>
      <c r="DX53" s="1016"/>
      <c r="DY53" s="1016"/>
      <c r="DZ53" s="1017"/>
      <c r="EA53" s="197"/>
    </row>
    <row r="54" spans="1:131" s="198" customFormat="1" ht="26.25" customHeight="1">
      <c r="A54" s="212">
        <v>27</v>
      </c>
      <c r="B54" s="1042"/>
      <c r="C54" s="1043"/>
      <c r="D54" s="1043"/>
      <c r="E54" s="1043"/>
      <c r="F54" s="1043"/>
      <c r="G54" s="1043"/>
      <c r="H54" s="1043"/>
      <c r="I54" s="1043"/>
      <c r="J54" s="1043"/>
      <c r="K54" s="1043"/>
      <c r="L54" s="1043"/>
      <c r="M54" s="1043"/>
      <c r="N54" s="1043"/>
      <c r="O54" s="1043"/>
      <c r="P54" s="1044"/>
      <c r="Q54" s="1045"/>
      <c r="R54" s="1046"/>
      <c r="S54" s="1046"/>
      <c r="T54" s="1046"/>
      <c r="U54" s="1046"/>
      <c r="V54" s="1046"/>
      <c r="W54" s="1046"/>
      <c r="X54" s="1046"/>
      <c r="Y54" s="1046"/>
      <c r="Z54" s="1046"/>
      <c r="AA54" s="1046"/>
      <c r="AB54" s="1046"/>
      <c r="AC54" s="1046"/>
      <c r="AD54" s="1046"/>
      <c r="AE54" s="1047"/>
      <c r="AF54" s="1048"/>
      <c r="AG54" s="1049"/>
      <c r="AH54" s="1049"/>
      <c r="AI54" s="1049"/>
      <c r="AJ54" s="1050"/>
      <c r="AK54" s="1051"/>
      <c r="AL54" s="1046"/>
      <c r="AM54" s="1046"/>
      <c r="AN54" s="1046"/>
      <c r="AO54" s="1046"/>
      <c r="AP54" s="1046"/>
      <c r="AQ54" s="1046"/>
      <c r="AR54" s="1046"/>
      <c r="AS54" s="1046"/>
      <c r="AT54" s="1046"/>
      <c r="AU54" s="1046"/>
      <c r="AV54" s="1046"/>
      <c r="AW54" s="1046"/>
      <c r="AX54" s="1046"/>
      <c r="AY54" s="1046"/>
      <c r="AZ54" s="1052"/>
      <c r="BA54" s="1052"/>
      <c r="BB54" s="1052"/>
      <c r="BC54" s="1052"/>
      <c r="BD54" s="1052"/>
      <c r="BE54" s="1060"/>
      <c r="BF54" s="1060"/>
      <c r="BG54" s="1060"/>
      <c r="BH54" s="1060"/>
      <c r="BI54" s="1061"/>
      <c r="BJ54" s="203"/>
      <c r="BK54" s="203"/>
      <c r="BL54" s="203"/>
      <c r="BM54" s="203"/>
      <c r="BN54" s="203"/>
      <c r="BO54" s="216"/>
      <c r="BP54" s="216"/>
      <c r="BQ54" s="213">
        <v>48</v>
      </c>
      <c r="BR54" s="214"/>
      <c r="BS54" s="1037"/>
      <c r="BT54" s="1038"/>
      <c r="BU54" s="1038"/>
      <c r="BV54" s="1038"/>
      <c r="BW54" s="1038"/>
      <c r="BX54" s="1038"/>
      <c r="BY54" s="1038"/>
      <c r="BZ54" s="1038"/>
      <c r="CA54" s="1038"/>
      <c r="CB54" s="1038"/>
      <c r="CC54" s="1038"/>
      <c r="CD54" s="1038"/>
      <c r="CE54" s="1038"/>
      <c r="CF54" s="1038"/>
      <c r="CG54" s="1039"/>
      <c r="CH54" s="1011"/>
      <c r="CI54" s="1012"/>
      <c r="CJ54" s="1012"/>
      <c r="CK54" s="1012"/>
      <c r="CL54" s="1013"/>
      <c r="CM54" s="1011"/>
      <c r="CN54" s="1012"/>
      <c r="CO54" s="1012"/>
      <c r="CP54" s="1012"/>
      <c r="CQ54" s="1013"/>
      <c r="CR54" s="1011"/>
      <c r="CS54" s="1012"/>
      <c r="CT54" s="1012"/>
      <c r="CU54" s="1012"/>
      <c r="CV54" s="1013"/>
      <c r="CW54" s="1011"/>
      <c r="CX54" s="1012"/>
      <c r="CY54" s="1012"/>
      <c r="CZ54" s="1012"/>
      <c r="DA54" s="1013"/>
      <c r="DB54" s="1011"/>
      <c r="DC54" s="1012"/>
      <c r="DD54" s="1012"/>
      <c r="DE54" s="1012"/>
      <c r="DF54" s="1013"/>
      <c r="DG54" s="1011"/>
      <c r="DH54" s="1012"/>
      <c r="DI54" s="1012"/>
      <c r="DJ54" s="1012"/>
      <c r="DK54" s="1013"/>
      <c r="DL54" s="1011"/>
      <c r="DM54" s="1012"/>
      <c r="DN54" s="1012"/>
      <c r="DO54" s="1012"/>
      <c r="DP54" s="1013"/>
      <c r="DQ54" s="1011"/>
      <c r="DR54" s="1012"/>
      <c r="DS54" s="1012"/>
      <c r="DT54" s="1012"/>
      <c r="DU54" s="1013"/>
      <c r="DV54" s="1015"/>
      <c r="DW54" s="1016"/>
      <c r="DX54" s="1016"/>
      <c r="DY54" s="1016"/>
      <c r="DZ54" s="1017"/>
      <c r="EA54" s="197"/>
    </row>
    <row r="55" spans="1:131" s="198" customFormat="1" ht="26.25" customHeight="1">
      <c r="A55" s="212">
        <v>28</v>
      </c>
      <c r="B55" s="1042"/>
      <c r="C55" s="1043"/>
      <c r="D55" s="1043"/>
      <c r="E55" s="1043"/>
      <c r="F55" s="1043"/>
      <c r="G55" s="1043"/>
      <c r="H55" s="1043"/>
      <c r="I55" s="1043"/>
      <c r="J55" s="1043"/>
      <c r="K55" s="1043"/>
      <c r="L55" s="1043"/>
      <c r="M55" s="1043"/>
      <c r="N55" s="1043"/>
      <c r="O55" s="1043"/>
      <c r="P55" s="1044"/>
      <c r="Q55" s="1045"/>
      <c r="R55" s="1046"/>
      <c r="S55" s="1046"/>
      <c r="T55" s="1046"/>
      <c r="U55" s="1046"/>
      <c r="V55" s="1046"/>
      <c r="W55" s="1046"/>
      <c r="X55" s="1046"/>
      <c r="Y55" s="1046"/>
      <c r="Z55" s="1046"/>
      <c r="AA55" s="1046"/>
      <c r="AB55" s="1046"/>
      <c r="AC55" s="1046"/>
      <c r="AD55" s="1046"/>
      <c r="AE55" s="1047"/>
      <c r="AF55" s="1048"/>
      <c r="AG55" s="1049"/>
      <c r="AH55" s="1049"/>
      <c r="AI55" s="1049"/>
      <c r="AJ55" s="1050"/>
      <c r="AK55" s="1051"/>
      <c r="AL55" s="1046"/>
      <c r="AM55" s="1046"/>
      <c r="AN55" s="1046"/>
      <c r="AO55" s="1046"/>
      <c r="AP55" s="1046"/>
      <c r="AQ55" s="1046"/>
      <c r="AR55" s="1046"/>
      <c r="AS55" s="1046"/>
      <c r="AT55" s="1046"/>
      <c r="AU55" s="1046"/>
      <c r="AV55" s="1046"/>
      <c r="AW55" s="1046"/>
      <c r="AX55" s="1046"/>
      <c r="AY55" s="1046"/>
      <c r="AZ55" s="1052"/>
      <c r="BA55" s="1052"/>
      <c r="BB55" s="1052"/>
      <c r="BC55" s="1052"/>
      <c r="BD55" s="1052"/>
      <c r="BE55" s="1060"/>
      <c r="BF55" s="1060"/>
      <c r="BG55" s="1060"/>
      <c r="BH55" s="1060"/>
      <c r="BI55" s="1061"/>
      <c r="BJ55" s="203"/>
      <c r="BK55" s="203"/>
      <c r="BL55" s="203"/>
      <c r="BM55" s="203"/>
      <c r="BN55" s="203"/>
      <c r="BO55" s="216"/>
      <c r="BP55" s="216"/>
      <c r="BQ55" s="213">
        <v>49</v>
      </c>
      <c r="BR55" s="214"/>
      <c r="BS55" s="1037"/>
      <c r="BT55" s="1038"/>
      <c r="BU55" s="1038"/>
      <c r="BV55" s="1038"/>
      <c r="BW55" s="1038"/>
      <c r="BX55" s="1038"/>
      <c r="BY55" s="1038"/>
      <c r="BZ55" s="1038"/>
      <c r="CA55" s="1038"/>
      <c r="CB55" s="1038"/>
      <c r="CC55" s="1038"/>
      <c r="CD55" s="1038"/>
      <c r="CE55" s="1038"/>
      <c r="CF55" s="1038"/>
      <c r="CG55" s="1039"/>
      <c r="CH55" s="1011"/>
      <c r="CI55" s="1012"/>
      <c r="CJ55" s="1012"/>
      <c r="CK55" s="1012"/>
      <c r="CL55" s="1013"/>
      <c r="CM55" s="1011"/>
      <c r="CN55" s="1012"/>
      <c r="CO55" s="1012"/>
      <c r="CP55" s="1012"/>
      <c r="CQ55" s="1013"/>
      <c r="CR55" s="1011"/>
      <c r="CS55" s="1012"/>
      <c r="CT55" s="1012"/>
      <c r="CU55" s="1012"/>
      <c r="CV55" s="1013"/>
      <c r="CW55" s="1011"/>
      <c r="CX55" s="1012"/>
      <c r="CY55" s="1012"/>
      <c r="CZ55" s="1012"/>
      <c r="DA55" s="1013"/>
      <c r="DB55" s="1011"/>
      <c r="DC55" s="1012"/>
      <c r="DD55" s="1012"/>
      <c r="DE55" s="1012"/>
      <c r="DF55" s="1013"/>
      <c r="DG55" s="1011"/>
      <c r="DH55" s="1012"/>
      <c r="DI55" s="1012"/>
      <c r="DJ55" s="1012"/>
      <c r="DK55" s="1013"/>
      <c r="DL55" s="1011"/>
      <c r="DM55" s="1012"/>
      <c r="DN55" s="1012"/>
      <c r="DO55" s="1012"/>
      <c r="DP55" s="1013"/>
      <c r="DQ55" s="1011"/>
      <c r="DR55" s="1012"/>
      <c r="DS55" s="1012"/>
      <c r="DT55" s="1012"/>
      <c r="DU55" s="1013"/>
      <c r="DV55" s="1015"/>
      <c r="DW55" s="1016"/>
      <c r="DX55" s="1016"/>
      <c r="DY55" s="1016"/>
      <c r="DZ55" s="1017"/>
      <c r="EA55" s="197"/>
    </row>
    <row r="56" spans="1:131" s="198" customFormat="1" ht="26.25" customHeight="1">
      <c r="A56" s="212">
        <v>29</v>
      </c>
      <c r="B56" s="1042"/>
      <c r="C56" s="1043"/>
      <c r="D56" s="1043"/>
      <c r="E56" s="1043"/>
      <c r="F56" s="1043"/>
      <c r="G56" s="1043"/>
      <c r="H56" s="1043"/>
      <c r="I56" s="1043"/>
      <c r="J56" s="1043"/>
      <c r="K56" s="1043"/>
      <c r="L56" s="1043"/>
      <c r="M56" s="1043"/>
      <c r="N56" s="1043"/>
      <c r="O56" s="1043"/>
      <c r="P56" s="1044"/>
      <c r="Q56" s="1045"/>
      <c r="R56" s="1046"/>
      <c r="S56" s="1046"/>
      <c r="T56" s="1046"/>
      <c r="U56" s="1046"/>
      <c r="V56" s="1046"/>
      <c r="W56" s="1046"/>
      <c r="X56" s="1046"/>
      <c r="Y56" s="1046"/>
      <c r="Z56" s="1046"/>
      <c r="AA56" s="1046"/>
      <c r="AB56" s="1046"/>
      <c r="AC56" s="1046"/>
      <c r="AD56" s="1046"/>
      <c r="AE56" s="1047"/>
      <c r="AF56" s="1048"/>
      <c r="AG56" s="1049"/>
      <c r="AH56" s="1049"/>
      <c r="AI56" s="1049"/>
      <c r="AJ56" s="1050"/>
      <c r="AK56" s="1051"/>
      <c r="AL56" s="1046"/>
      <c r="AM56" s="1046"/>
      <c r="AN56" s="1046"/>
      <c r="AO56" s="1046"/>
      <c r="AP56" s="1046"/>
      <c r="AQ56" s="1046"/>
      <c r="AR56" s="1046"/>
      <c r="AS56" s="1046"/>
      <c r="AT56" s="1046"/>
      <c r="AU56" s="1046"/>
      <c r="AV56" s="1046"/>
      <c r="AW56" s="1046"/>
      <c r="AX56" s="1046"/>
      <c r="AY56" s="1046"/>
      <c r="AZ56" s="1052"/>
      <c r="BA56" s="1052"/>
      <c r="BB56" s="1052"/>
      <c r="BC56" s="1052"/>
      <c r="BD56" s="1052"/>
      <c r="BE56" s="1060"/>
      <c r="BF56" s="1060"/>
      <c r="BG56" s="1060"/>
      <c r="BH56" s="1060"/>
      <c r="BI56" s="1061"/>
      <c r="BJ56" s="203"/>
      <c r="BK56" s="203"/>
      <c r="BL56" s="203"/>
      <c r="BM56" s="203"/>
      <c r="BN56" s="203"/>
      <c r="BO56" s="216"/>
      <c r="BP56" s="216"/>
      <c r="BQ56" s="213">
        <v>50</v>
      </c>
      <c r="BR56" s="214"/>
      <c r="BS56" s="1037"/>
      <c r="BT56" s="1038"/>
      <c r="BU56" s="1038"/>
      <c r="BV56" s="1038"/>
      <c r="BW56" s="1038"/>
      <c r="BX56" s="1038"/>
      <c r="BY56" s="1038"/>
      <c r="BZ56" s="1038"/>
      <c r="CA56" s="1038"/>
      <c r="CB56" s="1038"/>
      <c r="CC56" s="1038"/>
      <c r="CD56" s="1038"/>
      <c r="CE56" s="1038"/>
      <c r="CF56" s="1038"/>
      <c r="CG56" s="1039"/>
      <c r="CH56" s="1011"/>
      <c r="CI56" s="1012"/>
      <c r="CJ56" s="1012"/>
      <c r="CK56" s="1012"/>
      <c r="CL56" s="1013"/>
      <c r="CM56" s="1011"/>
      <c r="CN56" s="1012"/>
      <c r="CO56" s="1012"/>
      <c r="CP56" s="1012"/>
      <c r="CQ56" s="1013"/>
      <c r="CR56" s="1011"/>
      <c r="CS56" s="1012"/>
      <c r="CT56" s="1012"/>
      <c r="CU56" s="1012"/>
      <c r="CV56" s="1013"/>
      <c r="CW56" s="1011"/>
      <c r="CX56" s="1012"/>
      <c r="CY56" s="1012"/>
      <c r="CZ56" s="1012"/>
      <c r="DA56" s="1013"/>
      <c r="DB56" s="1011"/>
      <c r="DC56" s="1012"/>
      <c r="DD56" s="1012"/>
      <c r="DE56" s="1012"/>
      <c r="DF56" s="1013"/>
      <c r="DG56" s="1011"/>
      <c r="DH56" s="1012"/>
      <c r="DI56" s="1012"/>
      <c r="DJ56" s="1012"/>
      <c r="DK56" s="1013"/>
      <c r="DL56" s="1011"/>
      <c r="DM56" s="1012"/>
      <c r="DN56" s="1012"/>
      <c r="DO56" s="1012"/>
      <c r="DP56" s="1013"/>
      <c r="DQ56" s="1011"/>
      <c r="DR56" s="1012"/>
      <c r="DS56" s="1012"/>
      <c r="DT56" s="1012"/>
      <c r="DU56" s="1013"/>
      <c r="DV56" s="1015"/>
      <c r="DW56" s="1016"/>
      <c r="DX56" s="1016"/>
      <c r="DY56" s="1016"/>
      <c r="DZ56" s="1017"/>
      <c r="EA56" s="197"/>
    </row>
    <row r="57" spans="1:131" s="198" customFormat="1" ht="26.25" customHeight="1">
      <c r="A57" s="212">
        <v>30</v>
      </c>
      <c r="B57" s="1042"/>
      <c r="C57" s="1043"/>
      <c r="D57" s="1043"/>
      <c r="E57" s="1043"/>
      <c r="F57" s="1043"/>
      <c r="G57" s="1043"/>
      <c r="H57" s="1043"/>
      <c r="I57" s="1043"/>
      <c r="J57" s="1043"/>
      <c r="K57" s="1043"/>
      <c r="L57" s="1043"/>
      <c r="M57" s="1043"/>
      <c r="N57" s="1043"/>
      <c r="O57" s="1043"/>
      <c r="P57" s="1044"/>
      <c r="Q57" s="1045"/>
      <c r="R57" s="1046"/>
      <c r="S57" s="1046"/>
      <c r="T57" s="1046"/>
      <c r="U57" s="1046"/>
      <c r="V57" s="1046"/>
      <c r="W57" s="1046"/>
      <c r="X57" s="1046"/>
      <c r="Y57" s="1046"/>
      <c r="Z57" s="1046"/>
      <c r="AA57" s="1046"/>
      <c r="AB57" s="1046"/>
      <c r="AC57" s="1046"/>
      <c r="AD57" s="1046"/>
      <c r="AE57" s="1047"/>
      <c r="AF57" s="1048"/>
      <c r="AG57" s="1049"/>
      <c r="AH57" s="1049"/>
      <c r="AI57" s="1049"/>
      <c r="AJ57" s="1050"/>
      <c r="AK57" s="1051"/>
      <c r="AL57" s="1046"/>
      <c r="AM57" s="1046"/>
      <c r="AN57" s="1046"/>
      <c r="AO57" s="1046"/>
      <c r="AP57" s="1046"/>
      <c r="AQ57" s="1046"/>
      <c r="AR57" s="1046"/>
      <c r="AS57" s="1046"/>
      <c r="AT57" s="1046"/>
      <c r="AU57" s="1046"/>
      <c r="AV57" s="1046"/>
      <c r="AW57" s="1046"/>
      <c r="AX57" s="1046"/>
      <c r="AY57" s="1046"/>
      <c r="AZ57" s="1052"/>
      <c r="BA57" s="1052"/>
      <c r="BB57" s="1052"/>
      <c r="BC57" s="1052"/>
      <c r="BD57" s="1052"/>
      <c r="BE57" s="1060"/>
      <c r="BF57" s="1060"/>
      <c r="BG57" s="1060"/>
      <c r="BH57" s="1060"/>
      <c r="BI57" s="1061"/>
      <c r="BJ57" s="203"/>
      <c r="BK57" s="203"/>
      <c r="BL57" s="203"/>
      <c r="BM57" s="203"/>
      <c r="BN57" s="203"/>
      <c r="BO57" s="216"/>
      <c r="BP57" s="216"/>
      <c r="BQ57" s="213">
        <v>51</v>
      </c>
      <c r="BR57" s="214"/>
      <c r="BS57" s="1037"/>
      <c r="BT57" s="1038"/>
      <c r="BU57" s="1038"/>
      <c r="BV57" s="1038"/>
      <c r="BW57" s="1038"/>
      <c r="BX57" s="1038"/>
      <c r="BY57" s="1038"/>
      <c r="BZ57" s="1038"/>
      <c r="CA57" s="1038"/>
      <c r="CB57" s="1038"/>
      <c r="CC57" s="1038"/>
      <c r="CD57" s="1038"/>
      <c r="CE57" s="1038"/>
      <c r="CF57" s="1038"/>
      <c r="CG57" s="1039"/>
      <c r="CH57" s="1011"/>
      <c r="CI57" s="1012"/>
      <c r="CJ57" s="1012"/>
      <c r="CK57" s="1012"/>
      <c r="CL57" s="1013"/>
      <c r="CM57" s="1011"/>
      <c r="CN57" s="1012"/>
      <c r="CO57" s="1012"/>
      <c r="CP57" s="1012"/>
      <c r="CQ57" s="1013"/>
      <c r="CR57" s="1011"/>
      <c r="CS57" s="1012"/>
      <c r="CT57" s="1012"/>
      <c r="CU57" s="1012"/>
      <c r="CV57" s="1013"/>
      <c r="CW57" s="1011"/>
      <c r="CX57" s="1012"/>
      <c r="CY57" s="1012"/>
      <c r="CZ57" s="1012"/>
      <c r="DA57" s="1013"/>
      <c r="DB57" s="1011"/>
      <c r="DC57" s="1012"/>
      <c r="DD57" s="1012"/>
      <c r="DE57" s="1012"/>
      <c r="DF57" s="1013"/>
      <c r="DG57" s="1011"/>
      <c r="DH57" s="1012"/>
      <c r="DI57" s="1012"/>
      <c r="DJ57" s="1012"/>
      <c r="DK57" s="1013"/>
      <c r="DL57" s="1011"/>
      <c r="DM57" s="1012"/>
      <c r="DN57" s="1012"/>
      <c r="DO57" s="1012"/>
      <c r="DP57" s="1013"/>
      <c r="DQ57" s="1011"/>
      <c r="DR57" s="1012"/>
      <c r="DS57" s="1012"/>
      <c r="DT57" s="1012"/>
      <c r="DU57" s="1013"/>
      <c r="DV57" s="1015"/>
      <c r="DW57" s="1016"/>
      <c r="DX57" s="1016"/>
      <c r="DY57" s="1016"/>
      <c r="DZ57" s="1017"/>
      <c r="EA57" s="197"/>
    </row>
    <row r="58" spans="1:131" s="198" customFormat="1" ht="26.25" customHeight="1">
      <c r="A58" s="212">
        <v>31</v>
      </c>
      <c r="B58" s="1042"/>
      <c r="C58" s="1043"/>
      <c r="D58" s="1043"/>
      <c r="E58" s="1043"/>
      <c r="F58" s="1043"/>
      <c r="G58" s="1043"/>
      <c r="H58" s="1043"/>
      <c r="I58" s="1043"/>
      <c r="J58" s="1043"/>
      <c r="K58" s="1043"/>
      <c r="L58" s="1043"/>
      <c r="M58" s="1043"/>
      <c r="N58" s="1043"/>
      <c r="O58" s="1043"/>
      <c r="P58" s="1044"/>
      <c r="Q58" s="1045"/>
      <c r="R58" s="1046"/>
      <c r="S58" s="1046"/>
      <c r="T58" s="1046"/>
      <c r="U58" s="1046"/>
      <c r="V58" s="1046"/>
      <c r="W58" s="1046"/>
      <c r="X58" s="1046"/>
      <c r="Y58" s="1046"/>
      <c r="Z58" s="1046"/>
      <c r="AA58" s="1046"/>
      <c r="AB58" s="1046"/>
      <c r="AC58" s="1046"/>
      <c r="AD58" s="1046"/>
      <c r="AE58" s="1047"/>
      <c r="AF58" s="1048"/>
      <c r="AG58" s="1049"/>
      <c r="AH58" s="1049"/>
      <c r="AI58" s="1049"/>
      <c r="AJ58" s="1050"/>
      <c r="AK58" s="1051"/>
      <c r="AL58" s="1046"/>
      <c r="AM58" s="1046"/>
      <c r="AN58" s="1046"/>
      <c r="AO58" s="1046"/>
      <c r="AP58" s="1046"/>
      <c r="AQ58" s="1046"/>
      <c r="AR58" s="1046"/>
      <c r="AS58" s="1046"/>
      <c r="AT58" s="1046"/>
      <c r="AU58" s="1046"/>
      <c r="AV58" s="1046"/>
      <c r="AW58" s="1046"/>
      <c r="AX58" s="1046"/>
      <c r="AY58" s="1046"/>
      <c r="AZ58" s="1052"/>
      <c r="BA58" s="1052"/>
      <c r="BB58" s="1052"/>
      <c r="BC58" s="1052"/>
      <c r="BD58" s="1052"/>
      <c r="BE58" s="1060"/>
      <c r="BF58" s="1060"/>
      <c r="BG58" s="1060"/>
      <c r="BH58" s="1060"/>
      <c r="BI58" s="1061"/>
      <c r="BJ58" s="203"/>
      <c r="BK58" s="203"/>
      <c r="BL58" s="203"/>
      <c r="BM58" s="203"/>
      <c r="BN58" s="203"/>
      <c r="BO58" s="216"/>
      <c r="BP58" s="216"/>
      <c r="BQ58" s="213">
        <v>52</v>
      </c>
      <c r="BR58" s="214"/>
      <c r="BS58" s="1037"/>
      <c r="BT58" s="1038"/>
      <c r="BU58" s="1038"/>
      <c r="BV58" s="1038"/>
      <c r="BW58" s="1038"/>
      <c r="BX58" s="1038"/>
      <c r="BY58" s="1038"/>
      <c r="BZ58" s="1038"/>
      <c r="CA58" s="1038"/>
      <c r="CB58" s="1038"/>
      <c r="CC58" s="1038"/>
      <c r="CD58" s="1038"/>
      <c r="CE58" s="1038"/>
      <c r="CF58" s="1038"/>
      <c r="CG58" s="1039"/>
      <c r="CH58" s="1011"/>
      <c r="CI58" s="1012"/>
      <c r="CJ58" s="1012"/>
      <c r="CK58" s="1012"/>
      <c r="CL58" s="1013"/>
      <c r="CM58" s="1011"/>
      <c r="CN58" s="1012"/>
      <c r="CO58" s="1012"/>
      <c r="CP58" s="1012"/>
      <c r="CQ58" s="1013"/>
      <c r="CR58" s="1011"/>
      <c r="CS58" s="1012"/>
      <c r="CT58" s="1012"/>
      <c r="CU58" s="1012"/>
      <c r="CV58" s="1013"/>
      <c r="CW58" s="1011"/>
      <c r="CX58" s="1012"/>
      <c r="CY58" s="1012"/>
      <c r="CZ58" s="1012"/>
      <c r="DA58" s="1013"/>
      <c r="DB58" s="1011"/>
      <c r="DC58" s="1012"/>
      <c r="DD58" s="1012"/>
      <c r="DE58" s="1012"/>
      <c r="DF58" s="1013"/>
      <c r="DG58" s="1011"/>
      <c r="DH58" s="1012"/>
      <c r="DI58" s="1012"/>
      <c r="DJ58" s="1012"/>
      <c r="DK58" s="1013"/>
      <c r="DL58" s="1011"/>
      <c r="DM58" s="1012"/>
      <c r="DN58" s="1012"/>
      <c r="DO58" s="1012"/>
      <c r="DP58" s="1013"/>
      <c r="DQ58" s="1011"/>
      <c r="DR58" s="1012"/>
      <c r="DS58" s="1012"/>
      <c r="DT58" s="1012"/>
      <c r="DU58" s="1013"/>
      <c r="DV58" s="1015"/>
      <c r="DW58" s="1016"/>
      <c r="DX58" s="1016"/>
      <c r="DY58" s="1016"/>
      <c r="DZ58" s="1017"/>
      <c r="EA58" s="197"/>
    </row>
    <row r="59" spans="1:131" s="198" customFormat="1" ht="26.25" customHeight="1">
      <c r="A59" s="212">
        <v>32</v>
      </c>
      <c r="B59" s="1042"/>
      <c r="C59" s="1043"/>
      <c r="D59" s="1043"/>
      <c r="E59" s="1043"/>
      <c r="F59" s="1043"/>
      <c r="G59" s="1043"/>
      <c r="H59" s="1043"/>
      <c r="I59" s="1043"/>
      <c r="J59" s="1043"/>
      <c r="K59" s="1043"/>
      <c r="L59" s="1043"/>
      <c r="M59" s="1043"/>
      <c r="N59" s="1043"/>
      <c r="O59" s="1043"/>
      <c r="P59" s="1044"/>
      <c r="Q59" s="1045"/>
      <c r="R59" s="1046"/>
      <c r="S59" s="1046"/>
      <c r="T59" s="1046"/>
      <c r="U59" s="1046"/>
      <c r="V59" s="1046"/>
      <c r="W59" s="1046"/>
      <c r="X59" s="1046"/>
      <c r="Y59" s="1046"/>
      <c r="Z59" s="1046"/>
      <c r="AA59" s="1046"/>
      <c r="AB59" s="1046"/>
      <c r="AC59" s="1046"/>
      <c r="AD59" s="1046"/>
      <c r="AE59" s="1047"/>
      <c r="AF59" s="1048"/>
      <c r="AG59" s="1049"/>
      <c r="AH59" s="1049"/>
      <c r="AI59" s="1049"/>
      <c r="AJ59" s="1050"/>
      <c r="AK59" s="1051"/>
      <c r="AL59" s="1046"/>
      <c r="AM59" s="1046"/>
      <c r="AN59" s="1046"/>
      <c r="AO59" s="1046"/>
      <c r="AP59" s="1046"/>
      <c r="AQ59" s="1046"/>
      <c r="AR59" s="1046"/>
      <c r="AS59" s="1046"/>
      <c r="AT59" s="1046"/>
      <c r="AU59" s="1046"/>
      <c r="AV59" s="1046"/>
      <c r="AW59" s="1046"/>
      <c r="AX59" s="1046"/>
      <c r="AY59" s="1046"/>
      <c r="AZ59" s="1052"/>
      <c r="BA59" s="1052"/>
      <c r="BB59" s="1052"/>
      <c r="BC59" s="1052"/>
      <c r="BD59" s="1052"/>
      <c r="BE59" s="1060"/>
      <c r="BF59" s="1060"/>
      <c r="BG59" s="1060"/>
      <c r="BH59" s="1060"/>
      <c r="BI59" s="1061"/>
      <c r="BJ59" s="203"/>
      <c r="BK59" s="203"/>
      <c r="BL59" s="203"/>
      <c r="BM59" s="203"/>
      <c r="BN59" s="203"/>
      <c r="BO59" s="216"/>
      <c r="BP59" s="216"/>
      <c r="BQ59" s="213">
        <v>53</v>
      </c>
      <c r="BR59" s="214"/>
      <c r="BS59" s="1037"/>
      <c r="BT59" s="1038"/>
      <c r="BU59" s="1038"/>
      <c r="BV59" s="1038"/>
      <c r="BW59" s="1038"/>
      <c r="BX59" s="1038"/>
      <c r="BY59" s="1038"/>
      <c r="BZ59" s="1038"/>
      <c r="CA59" s="1038"/>
      <c r="CB59" s="1038"/>
      <c r="CC59" s="1038"/>
      <c r="CD59" s="1038"/>
      <c r="CE59" s="1038"/>
      <c r="CF59" s="1038"/>
      <c r="CG59" s="1039"/>
      <c r="CH59" s="1011"/>
      <c r="CI59" s="1012"/>
      <c r="CJ59" s="1012"/>
      <c r="CK59" s="1012"/>
      <c r="CL59" s="1013"/>
      <c r="CM59" s="1011"/>
      <c r="CN59" s="1012"/>
      <c r="CO59" s="1012"/>
      <c r="CP59" s="1012"/>
      <c r="CQ59" s="1013"/>
      <c r="CR59" s="1011"/>
      <c r="CS59" s="1012"/>
      <c r="CT59" s="1012"/>
      <c r="CU59" s="1012"/>
      <c r="CV59" s="1013"/>
      <c r="CW59" s="1011"/>
      <c r="CX59" s="1012"/>
      <c r="CY59" s="1012"/>
      <c r="CZ59" s="1012"/>
      <c r="DA59" s="1013"/>
      <c r="DB59" s="1011"/>
      <c r="DC59" s="1012"/>
      <c r="DD59" s="1012"/>
      <c r="DE59" s="1012"/>
      <c r="DF59" s="1013"/>
      <c r="DG59" s="1011"/>
      <c r="DH59" s="1012"/>
      <c r="DI59" s="1012"/>
      <c r="DJ59" s="1012"/>
      <c r="DK59" s="1013"/>
      <c r="DL59" s="1011"/>
      <c r="DM59" s="1012"/>
      <c r="DN59" s="1012"/>
      <c r="DO59" s="1012"/>
      <c r="DP59" s="1013"/>
      <c r="DQ59" s="1011"/>
      <c r="DR59" s="1012"/>
      <c r="DS59" s="1012"/>
      <c r="DT59" s="1012"/>
      <c r="DU59" s="1013"/>
      <c r="DV59" s="1015"/>
      <c r="DW59" s="1016"/>
      <c r="DX59" s="1016"/>
      <c r="DY59" s="1016"/>
      <c r="DZ59" s="1017"/>
      <c r="EA59" s="197"/>
    </row>
    <row r="60" spans="1:131" s="198" customFormat="1" ht="26.25" customHeight="1">
      <c r="A60" s="212">
        <v>33</v>
      </c>
      <c r="B60" s="1042"/>
      <c r="C60" s="1043"/>
      <c r="D60" s="1043"/>
      <c r="E60" s="1043"/>
      <c r="F60" s="1043"/>
      <c r="G60" s="1043"/>
      <c r="H60" s="1043"/>
      <c r="I60" s="1043"/>
      <c r="J60" s="1043"/>
      <c r="K60" s="1043"/>
      <c r="L60" s="1043"/>
      <c r="M60" s="1043"/>
      <c r="N60" s="1043"/>
      <c r="O60" s="1043"/>
      <c r="P60" s="1044"/>
      <c r="Q60" s="1045"/>
      <c r="R60" s="1046"/>
      <c r="S60" s="1046"/>
      <c r="T60" s="1046"/>
      <c r="U60" s="1046"/>
      <c r="V60" s="1046"/>
      <c r="W60" s="1046"/>
      <c r="X60" s="1046"/>
      <c r="Y60" s="1046"/>
      <c r="Z60" s="1046"/>
      <c r="AA60" s="1046"/>
      <c r="AB60" s="1046"/>
      <c r="AC60" s="1046"/>
      <c r="AD60" s="1046"/>
      <c r="AE60" s="1047"/>
      <c r="AF60" s="1048"/>
      <c r="AG60" s="1049"/>
      <c r="AH60" s="1049"/>
      <c r="AI60" s="1049"/>
      <c r="AJ60" s="1050"/>
      <c r="AK60" s="1051"/>
      <c r="AL60" s="1046"/>
      <c r="AM60" s="1046"/>
      <c r="AN60" s="1046"/>
      <c r="AO60" s="1046"/>
      <c r="AP60" s="1046"/>
      <c r="AQ60" s="1046"/>
      <c r="AR60" s="1046"/>
      <c r="AS60" s="1046"/>
      <c r="AT60" s="1046"/>
      <c r="AU60" s="1046"/>
      <c r="AV60" s="1046"/>
      <c r="AW60" s="1046"/>
      <c r="AX60" s="1046"/>
      <c r="AY60" s="1046"/>
      <c r="AZ60" s="1052"/>
      <c r="BA60" s="1052"/>
      <c r="BB60" s="1052"/>
      <c r="BC60" s="1052"/>
      <c r="BD60" s="1052"/>
      <c r="BE60" s="1060"/>
      <c r="BF60" s="1060"/>
      <c r="BG60" s="1060"/>
      <c r="BH60" s="1060"/>
      <c r="BI60" s="1061"/>
      <c r="BJ60" s="203"/>
      <c r="BK60" s="203"/>
      <c r="BL60" s="203"/>
      <c r="BM60" s="203"/>
      <c r="BN60" s="203"/>
      <c r="BO60" s="216"/>
      <c r="BP60" s="216"/>
      <c r="BQ60" s="213">
        <v>54</v>
      </c>
      <c r="BR60" s="214"/>
      <c r="BS60" s="1037"/>
      <c r="BT60" s="1038"/>
      <c r="BU60" s="1038"/>
      <c r="BV60" s="1038"/>
      <c r="BW60" s="1038"/>
      <c r="BX60" s="1038"/>
      <c r="BY60" s="1038"/>
      <c r="BZ60" s="1038"/>
      <c r="CA60" s="1038"/>
      <c r="CB60" s="1038"/>
      <c r="CC60" s="1038"/>
      <c r="CD60" s="1038"/>
      <c r="CE60" s="1038"/>
      <c r="CF60" s="1038"/>
      <c r="CG60" s="1039"/>
      <c r="CH60" s="1011"/>
      <c r="CI60" s="1012"/>
      <c r="CJ60" s="1012"/>
      <c r="CK60" s="1012"/>
      <c r="CL60" s="1013"/>
      <c r="CM60" s="1011"/>
      <c r="CN60" s="1012"/>
      <c r="CO60" s="1012"/>
      <c r="CP60" s="1012"/>
      <c r="CQ60" s="1013"/>
      <c r="CR60" s="1011"/>
      <c r="CS60" s="1012"/>
      <c r="CT60" s="1012"/>
      <c r="CU60" s="1012"/>
      <c r="CV60" s="1013"/>
      <c r="CW60" s="1011"/>
      <c r="CX60" s="1012"/>
      <c r="CY60" s="1012"/>
      <c r="CZ60" s="1012"/>
      <c r="DA60" s="1013"/>
      <c r="DB60" s="1011"/>
      <c r="DC60" s="1012"/>
      <c r="DD60" s="1012"/>
      <c r="DE60" s="1012"/>
      <c r="DF60" s="1013"/>
      <c r="DG60" s="1011"/>
      <c r="DH60" s="1012"/>
      <c r="DI60" s="1012"/>
      <c r="DJ60" s="1012"/>
      <c r="DK60" s="1013"/>
      <c r="DL60" s="1011"/>
      <c r="DM60" s="1012"/>
      <c r="DN60" s="1012"/>
      <c r="DO60" s="1012"/>
      <c r="DP60" s="1013"/>
      <c r="DQ60" s="1011"/>
      <c r="DR60" s="1012"/>
      <c r="DS60" s="1012"/>
      <c r="DT60" s="1012"/>
      <c r="DU60" s="1013"/>
      <c r="DV60" s="1015"/>
      <c r="DW60" s="1016"/>
      <c r="DX60" s="1016"/>
      <c r="DY60" s="1016"/>
      <c r="DZ60" s="1017"/>
      <c r="EA60" s="197"/>
    </row>
    <row r="61" spans="1:131" s="198" customFormat="1" ht="26.25" customHeight="1" thickBot="1">
      <c r="A61" s="212">
        <v>34</v>
      </c>
      <c r="B61" s="1042"/>
      <c r="C61" s="1043"/>
      <c r="D61" s="1043"/>
      <c r="E61" s="1043"/>
      <c r="F61" s="1043"/>
      <c r="G61" s="1043"/>
      <c r="H61" s="1043"/>
      <c r="I61" s="1043"/>
      <c r="J61" s="1043"/>
      <c r="K61" s="1043"/>
      <c r="L61" s="1043"/>
      <c r="M61" s="1043"/>
      <c r="N61" s="1043"/>
      <c r="O61" s="1043"/>
      <c r="P61" s="1044"/>
      <c r="Q61" s="1045"/>
      <c r="R61" s="1046"/>
      <c r="S61" s="1046"/>
      <c r="T61" s="1046"/>
      <c r="U61" s="1046"/>
      <c r="V61" s="1046"/>
      <c r="W61" s="1046"/>
      <c r="X61" s="1046"/>
      <c r="Y61" s="1046"/>
      <c r="Z61" s="1046"/>
      <c r="AA61" s="1046"/>
      <c r="AB61" s="1046"/>
      <c r="AC61" s="1046"/>
      <c r="AD61" s="1046"/>
      <c r="AE61" s="1047"/>
      <c r="AF61" s="1048"/>
      <c r="AG61" s="1049"/>
      <c r="AH61" s="1049"/>
      <c r="AI61" s="1049"/>
      <c r="AJ61" s="1050"/>
      <c r="AK61" s="1051"/>
      <c r="AL61" s="1046"/>
      <c r="AM61" s="1046"/>
      <c r="AN61" s="1046"/>
      <c r="AO61" s="1046"/>
      <c r="AP61" s="1046"/>
      <c r="AQ61" s="1046"/>
      <c r="AR61" s="1046"/>
      <c r="AS61" s="1046"/>
      <c r="AT61" s="1046"/>
      <c r="AU61" s="1046"/>
      <c r="AV61" s="1046"/>
      <c r="AW61" s="1046"/>
      <c r="AX61" s="1046"/>
      <c r="AY61" s="1046"/>
      <c r="AZ61" s="1052"/>
      <c r="BA61" s="1052"/>
      <c r="BB61" s="1052"/>
      <c r="BC61" s="1052"/>
      <c r="BD61" s="1052"/>
      <c r="BE61" s="1060"/>
      <c r="BF61" s="1060"/>
      <c r="BG61" s="1060"/>
      <c r="BH61" s="1060"/>
      <c r="BI61" s="1061"/>
      <c r="BJ61" s="203"/>
      <c r="BK61" s="203"/>
      <c r="BL61" s="203"/>
      <c r="BM61" s="203"/>
      <c r="BN61" s="203"/>
      <c r="BO61" s="216"/>
      <c r="BP61" s="216"/>
      <c r="BQ61" s="213">
        <v>55</v>
      </c>
      <c r="BR61" s="214"/>
      <c r="BS61" s="1037"/>
      <c r="BT61" s="1038"/>
      <c r="BU61" s="1038"/>
      <c r="BV61" s="1038"/>
      <c r="BW61" s="1038"/>
      <c r="BX61" s="1038"/>
      <c r="BY61" s="1038"/>
      <c r="BZ61" s="1038"/>
      <c r="CA61" s="1038"/>
      <c r="CB61" s="1038"/>
      <c r="CC61" s="1038"/>
      <c r="CD61" s="1038"/>
      <c r="CE61" s="1038"/>
      <c r="CF61" s="1038"/>
      <c r="CG61" s="1039"/>
      <c r="CH61" s="1011"/>
      <c r="CI61" s="1012"/>
      <c r="CJ61" s="1012"/>
      <c r="CK61" s="1012"/>
      <c r="CL61" s="1013"/>
      <c r="CM61" s="1011"/>
      <c r="CN61" s="1012"/>
      <c r="CO61" s="1012"/>
      <c r="CP61" s="1012"/>
      <c r="CQ61" s="1013"/>
      <c r="CR61" s="1011"/>
      <c r="CS61" s="1012"/>
      <c r="CT61" s="1012"/>
      <c r="CU61" s="1012"/>
      <c r="CV61" s="1013"/>
      <c r="CW61" s="1011"/>
      <c r="CX61" s="1012"/>
      <c r="CY61" s="1012"/>
      <c r="CZ61" s="1012"/>
      <c r="DA61" s="1013"/>
      <c r="DB61" s="1011"/>
      <c r="DC61" s="1012"/>
      <c r="DD61" s="1012"/>
      <c r="DE61" s="1012"/>
      <c r="DF61" s="1013"/>
      <c r="DG61" s="1011"/>
      <c r="DH61" s="1012"/>
      <c r="DI61" s="1012"/>
      <c r="DJ61" s="1012"/>
      <c r="DK61" s="1013"/>
      <c r="DL61" s="1011"/>
      <c r="DM61" s="1012"/>
      <c r="DN61" s="1012"/>
      <c r="DO61" s="1012"/>
      <c r="DP61" s="1013"/>
      <c r="DQ61" s="1011"/>
      <c r="DR61" s="1012"/>
      <c r="DS61" s="1012"/>
      <c r="DT61" s="1012"/>
      <c r="DU61" s="1013"/>
      <c r="DV61" s="1015"/>
      <c r="DW61" s="1016"/>
      <c r="DX61" s="1016"/>
      <c r="DY61" s="1016"/>
      <c r="DZ61" s="1017"/>
      <c r="EA61" s="197"/>
    </row>
    <row r="62" spans="1:131" s="198" customFormat="1" ht="26.25" customHeight="1">
      <c r="A62" s="212">
        <v>35</v>
      </c>
      <c r="B62" s="1042"/>
      <c r="C62" s="1043"/>
      <c r="D62" s="1043"/>
      <c r="E62" s="1043"/>
      <c r="F62" s="1043"/>
      <c r="G62" s="1043"/>
      <c r="H62" s="1043"/>
      <c r="I62" s="1043"/>
      <c r="J62" s="1043"/>
      <c r="K62" s="1043"/>
      <c r="L62" s="1043"/>
      <c r="M62" s="1043"/>
      <c r="N62" s="1043"/>
      <c r="O62" s="1043"/>
      <c r="P62" s="1044"/>
      <c r="Q62" s="1045"/>
      <c r="R62" s="1046"/>
      <c r="S62" s="1046"/>
      <c r="T62" s="1046"/>
      <c r="U62" s="1046"/>
      <c r="V62" s="1046"/>
      <c r="W62" s="1046"/>
      <c r="X62" s="1046"/>
      <c r="Y62" s="1046"/>
      <c r="Z62" s="1046"/>
      <c r="AA62" s="1046"/>
      <c r="AB62" s="1046"/>
      <c r="AC62" s="1046"/>
      <c r="AD62" s="1046"/>
      <c r="AE62" s="1047"/>
      <c r="AF62" s="1048"/>
      <c r="AG62" s="1049"/>
      <c r="AH62" s="1049"/>
      <c r="AI62" s="1049"/>
      <c r="AJ62" s="1050"/>
      <c r="AK62" s="1051"/>
      <c r="AL62" s="1046"/>
      <c r="AM62" s="1046"/>
      <c r="AN62" s="1046"/>
      <c r="AO62" s="1046"/>
      <c r="AP62" s="1046"/>
      <c r="AQ62" s="1046"/>
      <c r="AR62" s="1046"/>
      <c r="AS62" s="1046"/>
      <c r="AT62" s="1046"/>
      <c r="AU62" s="1046"/>
      <c r="AV62" s="1046"/>
      <c r="AW62" s="1046"/>
      <c r="AX62" s="1046"/>
      <c r="AY62" s="1046"/>
      <c r="AZ62" s="1052"/>
      <c r="BA62" s="1052"/>
      <c r="BB62" s="1052"/>
      <c r="BC62" s="1052"/>
      <c r="BD62" s="1052"/>
      <c r="BE62" s="1060"/>
      <c r="BF62" s="1060"/>
      <c r="BG62" s="1060"/>
      <c r="BH62" s="1060"/>
      <c r="BI62" s="1061"/>
      <c r="BJ62" s="1062" t="s">
        <v>386</v>
      </c>
      <c r="BK62" s="1063"/>
      <c r="BL62" s="1063"/>
      <c r="BM62" s="1063"/>
      <c r="BN62" s="1064"/>
      <c r="BO62" s="216"/>
      <c r="BP62" s="216"/>
      <c r="BQ62" s="213">
        <v>56</v>
      </c>
      <c r="BR62" s="214"/>
      <c r="BS62" s="1037"/>
      <c r="BT62" s="1038"/>
      <c r="BU62" s="1038"/>
      <c r="BV62" s="1038"/>
      <c r="BW62" s="1038"/>
      <c r="BX62" s="1038"/>
      <c r="BY62" s="1038"/>
      <c r="BZ62" s="1038"/>
      <c r="CA62" s="1038"/>
      <c r="CB62" s="1038"/>
      <c r="CC62" s="1038"/>
      <c r="CD62" s="1038"/>
      <c r="CE62" s="1038"/>
      <c r="CF62" s="1038"/>
      <c r="CG62" s="1039"/>
      <c r="CH62" s="1011"/>
      <c r="CI62" s="1012"/>
      <c r="CJ62" s="1012"/>
      <c r="CK62" s="1012"/>
      <c r="CL62" s="1013"/>
      <c r="CM62" s="1011"/>
      <c r="CN62" s="1012"/>
      <c r="CO62" s="1012"/>
      <c r="CP62" s="1012"/>
      <c r="CQ62" s="1013"/>
      <c r="CR62" s="1011"/>
      <c r="CS62" s="1012"/>
      <c r="CT62" s="1012"/>
      <c r="CU62" s="1012"/>
      <c r="CV62" s="1013"/>
      <c r="CW62" s="1011"/>
      <c r="CX62" s="1012"/>
      <c r="CY62" s="1012"/>
      <c r="CZ62" s="1012"/>
      <c r="DA62" s="1013"/>
      <c r="DB62" s="1011"/>
      <c r="DC62" s="1012"/>
      <c r="DD62" s="1012"/>
      <c r="DE62" s="1012"/>
      <c r="DF62" s="1013"/>
      <c r="DG62" s="1011"/>
      <c r="DH62" s="1012"/>
      <c r="DI62" s="1012"/>
      <c r="DJ62" s="1012"/>
      <c r="DK62" s="1013"/>
      <c r="DL62" s="1011"/>
      <c r="DM62" s="1012"/>
      <c r="DN62" s="1012"/>
      <c r="DO62" s="1012"/>
      <c r="DP62" s="1013"/>
      <c r="DQ62" s="1011"/>
      <c r="DR62" s="1012"/>
      <c r="DS62" s="1012"/>
      <c r="DT62" s="1012"/>
      <c r="DU62" s="1013"/>
      <c r="DV62" s="1015"/>
      <c r="DW62" s="1016"/>
      <c r="DX62" s="1016"/>
      <c r="DY62" s="1016"/>
      <c r="DZ62" s="1017"/>
      <c r="EA62" s="197"/>
    </row>
    <row r="63" spans="1:131" s="198" customFormat="1" ht="26.25" customHeight="1" thickBot="1">
      <c r="A63" s="215" t="s">
        <v>365</v>
      </c>
      <c r="B63" s="970" t="s">
        <v>387</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6"/>
      <c r="AF63" s="1057">
        <v>2380</v>
      </c>
      <c r="AG63" s="985"/>
      <c r="AH63" s="985"/>
      <c r="AI63" s="985"/>
      <c r="AJ63" s="1058"/>
      <c r="AK63" s="1059"/>
      <c r="AL63" s="989"/>
      <c r="AM63" s="989"/>
      <c r="AN63" s="989"/>
      <c r="AO63" s="989"/>
      <c r="AP63" s="985"/>
      <c r="AQ63" s="985"/>
      <c r="AR63" s="985"/>
      <c r="AS63" s="985"/>
      <c r="AT63" s="985"/>
      <c r="AU63" s="985"/>
      <c r="AV63" s="985"/>
      <c r="AW63" s="985"/>
      <c r="AX63" s="985"/>
      <c r="AY63" s="985"/>
      <c r="AZ63" s="1053"/>
      <c r="BA63" s="1053"/>
      <c r="BB63" s="1053"/>
      <c r="BC63" s="1053"/>
      <c r="BD63" s="1053"/>
      <c r="BE63" s="986"/>
      <c r="BF63" s="986"/>
      <c r="BG63" s="986"/>
      <c r="BH63" s="986"/>
      <c r="BI63" s="987"/>
      <c r="BJ63" s="1054" t="s">
        <v>110</v>
      </c>
      <c r="BK63" s="977"/>
      <c r="BL63" s="977"/>
      <c r="BM63" s="977"/>
      <c r="BN63" s="1055"/>
      <c r="BO63" s="216"/>
      <c r="BP63" s="216"/>
      <c r="BQ63" s="213">
        <v>57</v>
      </c>
      <c r="BR63" s="214"/>
      <c r="BS63" s="1037"/>
      <c r="BT63" s="1038"/>
      <c r="BU63" s="1038"/>
      <c r="BV63" s="1038"/>
      <c r="BW63" s="1038"/>
      <c r="BX63" s="1038"/>
      <c r="BY63" s="1038"/>
      <c r="BZ63" s="1038"/>
      <c r="CA63" s="1038"/>
      <c r="CB63" s="1038"/>
      <c r="CC63" s="1038"/>
      <c r="CD63" s="1038"/>
      <c r="CE63" s="1038"/>
      <c r="CF63" s="1038"/>
      <c r="CG63" s="1039"/>
      <c r="CH63" s="1011"/>
      <c r="CI63" s="1012"/>
      <c r="CJ63" s="1012"/>
      <c r="CK63" s="1012"/>
      <c r="CL63" s="1013"/>
      <c r="CM63" s="1011"/>
      <c r="CN63" s="1012"/>
      <c r="CO63" s="1012"/>
      <c r="CP63" s="1012"/>
      <c r="CQ63" s="1013"/>
      <c r="CR63" s="1011"/>
      <c r="CS63" s="1012"/>
      <c r="CT63" s="1012"/>
      <c r="CU63" s="1012"/>
      <c r="CV63" s="1013"/>
      <c r="CW63" s="1011"/>
      <c r="CX63" s="1012"/>
      <c r="CY63" s="1012"/>
      <c r="CZ63" s="1012"/>
      <c r="DA63" s="1013"/>
      <c r="DB63" s="1011"/>
      <c r="DC63" s="1012"/>
      <c r="DD63" s="1012"/>
      <c r="DE63" s="1012"/>
      <c r="DF63" s="1013"/>
      <c r="DG63" s="1011"/>
      <c r="DH63" s="1012"/>
      <c r="DI63" s="1012"/>
      <c r="DJ63" s="1012"/>
      <c r="DK63" s="1013"/>
      <c r="DL63" s="1011"/>
      <c r="DM63" s="1012"/>
      <c r="DN63" s="1012"/>
      <c r="DO63" s="1012"/>
      <c r="DP63" s="1013"/>
      <c r="DQ63" s="1011"/>
      <c r="DR63" s="1012"/>
      <c r="DS63" s="1012"/>
      <c r="DT63" s="1012"/>
      <c r="DU63" s="1013"/>
      <c r="DV63" s="1015"/>
      <c r="DW63" s="1016"/>
      <c r="DX63" s="1016"/>
      <c r="DY63" s="1016"/>
      <c r="DZ63" s="1017"/>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37"/>
      <c r="BT64" s="1038"/>
      <c r="BU64" s="1038"/>
      <c r="BV64" s="1038"/>
      <c r="BW64" s="1038"/>
      <c r="BX64" s="1038"/>
      <c r="BY64" s="1038"/>
      <c r="BZ64" s="1038"/>
      <c r="CA64" s="1038"/>
      <c r="CB64" s="1038"/>
      <c r="CC64" s="1038"/>
      <c r="CD64" s="1038"/>
      <c r="CE64" s="1038"/>
      <c r="CF64" s="1038"/>
      <c r="CG64" s="1039"/>
      <c r="CH64" s="1011"/>
      <c r="CI64" s="1012"/>
      <c r="CJ64" s="1012"/>
      <c r="CK64" s="1012"/>
      <c r="CL64" s="1013"/>
      <c r="CM64" s="1011"/>
      <c r="CN64" s="1012"/>
      <c r="CO64" s="1012"/>
      <c r="CP64" s="1012"/>
      <c r="CQ64" s="1013"/>
      <c r="CR64" s="1011"/>
      <c r="CS64" s="1012"/>
      <c r="CT64" s="1012"/>
      <c r="CU64" s="1012"/>
      <c r="CV64" s="1013"/>
      <c r="CW64" s="1011"/>
      <c r="CX64" s="1012"/>
      <c r="CY64" s="1012"/>
      <c r="CZ64" s="1012"/>
      <c r="DA64" s="1013"/>
      <c r="DB64" s="1011"/>
      <c r="DC64" s="1012"/>
      <c r="DD64" s="1012"/>
      <c r="DE64" s="1012"/>
      <c r="DF64" s="1013"/>
      <c r="DG64" s="1011"/>
      <c r="DH64" s="1012"/>
      <c r="DI64" s="1012"/>
      <c r="DJ64" s="1012"/>
      <c r="DK64" s="1013"/>
      <c r="DL64" s="1011"/>
      <c r="DM64" s="1012"/>
      <c r="DN64" s="1012"/>
      <c r="DO64" s="1012"/>
      <c r="DP64" s="1013"/>
      <c r="DQ64" s="1011"/>
      <c r="DR64" s="1012"/>
      <c r="DS64" s="1012"/>
      <c r="DT64" s="1012"/>
      <c r="DU64" s="1013"/>
      <c r="DV64" s="1015"/>
      <c r="DW64" s="1016"/>
      <c r="DX64" s="1016"/>
      <c r="DY64" s="1016"/>
      <c r="DZ64" s="1017"/>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37"/>
      <c r="BT65" s="1038"/>
      <c r="BU65" s="1038"/>
      <c r="BV65" s="1038"/>
      <c r="BW65" s="1038"/>
      <c r="BX65" s="1038"/>
      <c r="BY65" s="1038"/>
      <c r="BZ65" s="1038"/>
      <c r="CA65" s="1038"/>
      <c r="CB65" s="1038"/>
      <c r="CC65" s="1038"/>
      <c r="CD65" s="1038"/>
      <c r="CE65" s="1038"/>
      <c r="CF65" s="1038"/>
      <c r="CG65" s="1039"/>
      <c r="CH65" s="1011"/>
      <c r="CI65" s="1012"/>
      <c r="CJ65" s="1012"/>
      <c r="CK65" s="1012"/>
      <c r="CL65" s="1013"/>
      <c r="CM65" s="1011"/>
      <c r="CN65" s="1012"/>
      <c r="CO65" s="1012"/>
      <c r="CP65" s="1012"/>
      <c r="CQ65" s="1013"/>
      <c r="CR65" s="1011"/>
      <c r="CS65" s="1012"/>
      <c r="CT65" s="1012"/>
      <c r="CU65" s="1012"/>
      <c r="CV65" s="1013"/>
      <c r="CW65" s="1011"/>
      <c r="CX65" s="1012"/>
      <c r="CY65" s="1012"/>
      <c r="CZ65" s="1012"/>
      <c r="DA65" s="1013"/>
      <c r="DB65" s="1011"/>
      <c r="DC65" s="1012"/>
      <c r="DD65" s="1012"/>
      <c r="DE65" s="1012"/>
      <c r="DF65" s="1013"/>
      <c r="DG65" s="1011"/>
      <c r="DH65" s="1012"/>
      <c r="DI65" s="1012"/>
      <c r="DJ65" s="1012"/>
      <c r="DK65" s="1013"/>
      <c r="DL65" s="1011"/>
      <c r="DM65" s="1012"/>
      <c r="DN65" s="1012"/>
      <c r="DO65" s="1012"/>
      <c r="DP65" s="1013"/>
      <c r="DQ65" s="1011"/>
      <c r="DR65" s="1012"/>
      <c r="DS65" s="1012"/>
      <c r="DT65" s="1012"/>
      <c r="DU65" s="1013"/>
      <c r="DV65" s="1015"/>
      <c r="DW65" s="1016"/>
      <c r="DX65" s="1016"/>
      <c r="DY65" s="1016"/>
      <c r="DZ65" s="1017"/>
      <c r="EA65" s="197"/>
    </row>
    <row r="66" spans="1:131" s="198" customFormat="1" ht="26.25" customHeight="1">
      <c r="A66" s="1018" t="s">
        <v>389</v>
      </c>
      <c r="B66" s="1019"/>
      <c r="C66" s="1019"/>
      <c r="D66" s="1019"/>
      <c r="E66" s="1019"/>
      <c r="F66" s="1019"/>
      <c r="G66" s="1019"/>
      <c r="H66" s="1019"/>
      <c r="I66" s="1019"/>
      <c r="J66" s="1019"/>
      <c r="K66" s="1019"/>
      <c r="L66" s="1019"/>
      <c r="M66" s="1019"/>
      <c r="N66" s="1019"/>
      <c r="O66" s="1019"/>
      <c r="P66" s="1020"/>
      <c r="Q66" s="1024" t="s">
        <v>369</v>
      </c>
      <c r="R66" s="1025"/>
      <c r="S66" s="1025"/>
      <c r="T66" s="1025"/>
      <c r="U66" s="1026"/>
      <c r="V66" s="1024" t="s">
        <v>370</v>
      </c>
      <c r="W66" s="1025"/>
      <c r="X66" s="1025"/>
      <c r="Y66" s="1025"/>
      <c r="Z66" s="1026"/>
      <c r="AA66" s="1024" t="s">
        <v>371</v>
      </c>
      <c r="AB66" s="1025"/>
      <c r="AC66" s="1025"/>
      <c r="AD66" s="1025"/>
      <c r="AE66" s="1026"/>
      <c r="AF66" s="1030" t="s">
        <v>372</v>
      </c>
      <c r="AG66" s="1031"/>
      <c r="AH66" s="1031"/>
      <c r="AI66" s="1031"/>
      <c r="AJ66" s="1032"/>
      <c r="AK66" s="1024" t="s">
        <v>373</v>
      </c>
      <c r="AL66" s="1019"/>
      <c r="AM66" s="1019"/>
      <c r="AN66" s="1019"/>
      <c r="AO66" s="1020"/>
      <c r="AP66" s="1024" t="s">
        <v>374</v>
      </c>
      <c r="AQ66" s="1025"/>
      <c r="AR66" s="1025"/>
      <c r="AS66" s="1025"/>
      <c r="AT66" s="1026"/>
      <c r="AU66" s="1024" t="s">
        <v>390</v>
      </c>
      <c r="AV66" s="1025"/>
      <c r="AW66" s="1025"/>
      <c r="AX66" s="1025"/>
      <c r="AY66" s="1026"/>
      <c r="AZ66" s="1024" t="s">
        <v>353</v>
      </c>
      <c r="BA66" s="1025"/>
      <c r="BB66" s="1025"/>
      <c r="BC66" s="1025"/>
      <c r="BD66" s="1040"/>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1"/>
      <c r="B67" s="1022"/>
      <c r="C67" s="1022"/>
      <c r="D67" s="1022"/>
      <c r="E67" s="1022"/>
      <c r="F67" s="1022"/>
      <c r="G67" s="1022"/>
      <c r="H67" s="1022"/>
      <c r="I67" s="1022"/>
      <c r="J67" s="1022"/>
      <c r="K67" s="1022"/>
      <c r="L67" s="1022"/>
      <c r="M67" s="1022"/>
      <c r="N67" s="1022"/>
      <c r="O67" s="1022"/>
      <c r="P67" s="1023"/>
      <c r="Q67" s="1027"/>
      <c r="R67" s="1028"/>
      <c r="S67" s="1028"/>
      <c r="T67" s="1028"/>
      <c r="U67" s="1029"/>
      <c r="V67" s="1027"/>
      <c r="W67" s="1028"/>
      <c r="X67" s="1028"/>
      <c r="Y67" s="1028"/>
      <c r="Z67" s="1029"/>
      <c r="AA67" s="1027"/>
      <c r="AB67" s="1028"/>
      <c r="AC67" s="1028"/>
      <c r="AD67" s="1028"/>
      <c r="AE67" s="1029"/>
      <c r="AF67" s="1033"/>
      <c r="AG67" s="1034"/>
      <c r="AH67" s="1034"/>
      <c r="AI67" s="1034"/>
      <c r="AJ67" s="1035"/>
      <c r="AK67" s="1036"/>
      <c r="AL67" s="1022"/>
      <c r="AM67" s="1022"/>
      <c r="AN67" s="1022"/>
      <c r="AO67" s="1023"/>
      <c r="AP67" s="1027"/>
      <c r="AQ67" s="1028"/>
      <c r="AR67" s="1028"/>
      <c r="AS67" s="1028"/>
      <c r="AT67" s="1029"/>
      <c r="AU67" s="1027"/>
      <c r="AV67" s="1028"/>
      <c r="AW67" s="1028"/>
      <c r="AX67" s="1028"/>
      <c r="AY67" s="1029"/>
      <c r="AZ67" s="1027"/>
      <c r="BA67" s="1028"/>
      <c r="BB67" s="1028"/>
      <c r="BC67" s="1028"/>
      <c r="BD67" s="1041"/>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129" t="s">
        <v>537</v>
      </c>
      <c r="C68" s="1130"/>
      <c r="D68" s="1130"/>
      <c r="E68" s="1130"/>
      <c r="F68" s="1130"/>
      <c r="G68" s="1130"/>
      <c r="H68" s="1130"/>
      <c r="I68" s="1130"/>
      <c r="J68" s="1130"/>
      <c r="K68" s="1130"/>
      <c r="L68" s="1130"/>
      <c r="M68" s="1130"/>
      <c r="N68" s="1130"/>
      <c r="O68" s="1130"/>
      <c r="P68" s="1131"/>
      <c r="Q68" s="1014">
        <v>113</v>
      </c>
      <c r="R68" s="1008"/>
      <c r="S68" s="1008"/>
      <c r="T68" s="1008"/>
      <c r="U68" s="1008"/>
      <c r="V68" s="1008">
        <v>106</v>
      </c>
      <c r="W68" s="1008"/>
      <c r="X68" s="1008"/>
      <c r="Y68" s="1008"/>
      <c r="Z68" s="1008"/>
      <c r="AA68" s="1008">
        <v>6</v>
      </c>
      <c r="AB68" s="1008"/>
      <c r="AC68" s="1008"/>
      <c r="AD68" s="1008"/>
      <c r="AE68" s="1008"/>
      <c r="AF68" s="1008">
        <v>6</v>
      </c>
      <c r="AG68" s="1008"/>
      <c r="AH68" s="1008"/>
      <c r="AI68" s="1008"/>
      <c r="AJ68" s="1008"/>
      <c r="AK68" s="1008" t="s">
        <v>530</v>
      </c>
      <c r="AL68" s="1008"/>
      <c r="AM68" s="1008"/>
      <c r="AN68" s="1008"/>
      <c r="AO68" s="1008"/>
      <c r="AP68" s="1008">
        <v>0</v>
      </c>
      <c r="AQ68" s="1008"/>
      <c r="AR68" s="1008"/>
      <c r="AS68" s="1008"/>
      <c r="AT68" s="1008"/>
      <c r="AU68" s="1008">
        <v>0</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536</v>
      </c>
      <c r="C69" s="1001"/>
      <c r="D69" s="1001"/>
      <c r="E69" s="1001"/>
      <c r="F69" s="1001"/>
      <c r="G69" s="1001"/>
      <c r="H69" s="1001"/>
      <c r="I69" s="1001"/>
      <c r="J69" s="1001"/>
      <c r="K69" s="1001"/>
      <c r="L69" s="1001"/>
      <c r="M69" s="1001"/>
      <c r="N69" s="1001"/>
      <c r="O69" s="1001"/>
      <c r="P69" s="1002"/>
      <c r="Q69" s="1003">
        <v>2805</v>
      </c>
      <c r="R69" s="997"/>
      <c r="S69" s="997"/>
      <c r="T69" s="997"/>
      <c r="U69" s="997"/>
      <c r="V69" s="997">
        <v>2681</v>
      </c>
      <c r="W69" s="997"/>
      <c r="X69" s="997"/>
      <c r="Y69" s="997"/>
      <c r="Z69" s="997"/>
      <c r="AA69" s="997">
        <v>125</v>
      </c>
      <c r="AB69" s="997"/>
      <c r="AC69" s="997"/>
      <c r="AD69" s="997"/>
      <c r="AE69" s="997"/>
      <c r="AF69" s="997">
        <v>125</v>
      </c>
      <c r="AG69" s="997"/>
      <c r="AH69" s="997"/>
      <c r="AI69" s="997"/>
      <c r="AJ69" s="997"/>
      <c r="AK69" s="997" t="s">
        <v>530</v>
      </c>
      <c r="AL69" s="997"/>
      <c r="AM69" s="997"/>
      <c r="AN69" s="997"/>
      <c r="AO69" s="997"/>
      <c r="AP69" s="997">
        <v>1896</v>
      </c>
      <c r="AQ69" s="997"/>
      <c r="AR69" s="997"/>
      <c r="AS69" s="997"/>
      <c r="AT69" s="997"/>
      <c r="AU69" s="997">
        <v>16</v>
      </c>
      <c r="AV69" s="997"/>
      <c r="AW69" s="997"/>
      <c r="AX69" s="997"/>
      <c r="AY69" s="997"/>
      <c r="AZ69" s="998" t="s">
        <v>538</v>
      </c>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532</v>
      </c>
      <c r="C70" s="1001"/>
      <c r="D70" s="1001"/>
      <c r="E70" s="1001"/>
      <c r="F70" s="1001"/>
      <c r="G70" s="1001"/>
      <c r="H70" s="1001"/>
      <c r="I70" s="1001"/>
      <c r="J70" s="1001"/>
      <c r="K70" s="1001"/>
      <c r="L70" s="1001"/>
      <c r="M70" s="1001"/>
      <c r="N70" s="1001"/>
      <c r="O70" s="1001"/>
      <c r="P70" s="1002"/>
      <c r="Q70" s="1003">
        <v>261</v>
      </c>
      <c r="R70" s="997"/>
      <c r="S70" s="997"/>
      <c r="T70" s="997"/>
      <c r="U70" s="997"/>
      <c r="V70" s="997">
        <v>292</v>
      </c>
      <c r="W70" s="997"/>
      <c r="X70" s="997"/>
      <c r="Y70" s="997"/>
      <c r="Z70" s="997"/>
      <c r="AA70" s="997">
        <v>9</v>
      </c>
      <c r="AB70" s="997"/>
      <c r="AC70" s="997"/>
      <c r="AD70" s="997"/>
      <c r="AE70" s="997"/>
      <c r="AF70" s="997">
        <v>9</v>
      </c>
      <c r="AG70" s="997"/>
      <c r="AH70" s="997"/>
      <c r="AI70" s="997"/>
      <c r="AJ70" s="997"/>
      <c r="AK70" s="997" t="s">
        <v>530</v>
      </c>
      <c r="AL70" s="997"/>
      <c r="AM70" s="997"/>
      <c r="AN70" s="997"/>
      <c r="AO70" s="997"/>
      <c r="AP70" s="997">
        <v>0</v>
      </c>
      <c r="AQ70" s="997"/>
      <c r="AR70" s="997"/>
      <c r="AS70" s="997"/>
      <c r="AT70" s="997"/>
      <c r="AU70" s="997">
        <v>0</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533</v>
      </c>
      <c r="C71" s="1001"/>
      <c r="D71" s="1001"/>
      <c r="E71" s="1001"/>
      <c r="F71" s="1001"/>
      <c r="G71" s="1001"/>
      <c r="H71" s="1001"/>
      <c r="I71" s="1001"/>
      <c r="J71" s="1001"/>
      <c r="K71" s="1001"/>
      <c r="L71" s="1001"/>
      <c r="M71" s="1001"/>
      <c r="N71" s="1001"/>
      <c r="O71" s="1001"/>
      <c r="P71" s="1002"/>
      <c r="Q71" s="1003">
        <v>345</v>
      </c>
      <c r="R71" s="997"/>
      <c r="S71" s="997"/>
      <c r="T71" s="997"/>
      <c r="U71" s="997"/>
      <c r="V71" s="997">
        <v>327</v>
      </c>
      <c r="W71" s="997"/>
      <c r="X71" s="997"/>
      <c r="Y71" s="997"/>
      <c r="Z71" s="997"/>
      <c r="AA71" s="997">
        <v>19</v>
      </c>
      <c r="AB71" s="997"/>
      <c r="AC71" s="997"/>
      <c r="AD71" s="997"/>
      <c r="AE71" s="997"/>
      <c r="AF71" s="997">
        <v>19</v>
      </c>
      <c r="AG71" s="997"/>
      <c r="AH71" s="997"/>
      <c r="AI71" s="997"/>
      <c r="AJ71" s="997"/>
      <c r="AK71" s="997" t="s">
        <v>530</v>
      </c>
      <c r="AL71" s="997"/>
      <c r="AM71" s="997"/>
      <c r="AN71" s="997"/>
      <c r="AO71" s="997"/>
      <c r="AP71" s="997">
        <v>0</v>
      </c>
      <c r="AQ71" s="997"/>
      <c r="AR71" s="997"/>
      <c r="AS71" s="997"/>
      <c r="AT71" s="997"/>
      <c r="AU71" s="997">
        <v>0</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534</v>
      </c>
      <c r="C72" s="1001"/>
      <c r="D72" s="1001"/>
      <c r="E72" s="1001"/>
      <c r="F72" s="1001"/>
      <c r="G72" s="1001"/>
      <c r="H72" s="1001"/>
      <c r="I72" s="1001"/>
      <c r="J72" s="1001"/>
      <c r="K72" s="1001"/>
      <c r="L72" s="1001"/>
      <c r="M72" s="1001"/>
      <c r="N72" s="1001"/>
      <c r="O72" s="1001"/>
      <c r="P72" s="1002"/>
      <c r="Q72" s="1003">
        <v>1782</v>
      </c>
      <c r="R72" s="997"/>
      <c r="S72" s="997"/>
      <c r="T72" s="997"/>
      <c r="U72" s="997"/>
      <c r="V72" s="997">
        <v>1747</v>
      </c>
      <c r="W72" s="997"/>
      <c r="X72" s="997"/>
      <c r="Y72" s="997"/>
      <c r="Z72" s="997"/>
      <c r="AA72" s="997">
        <v>36</v>
      </c>
      <c r="AB72" s="997"/>
      <c r="AC72" s="997"/>
      <c r="AD72" s="997"/>
      <c r="AE72" s="997"/>
      <c r="AF72" s="997">
        <v>36</v>
      </c>
      <c r="AG72" s="997"/>
      <c r="AH72" s="997"/>
      <c r="AI72" s="997"/>
      <c r="AJ72" s="997"/>
      <c r="AK72" s="997" t="s">
        <v>530</v>
      </c>
      <c r="AL72" s="997"/>
      <c r="AM72" s="997"/>
      <c r="AN72" s="997"/>
      <c r="AO72" s="997"/>
      <c r="AP72" s="997">
        <v>316</v>
      </c>
      <c r="AQ72" s="997"/>
      <c r="AR72" s="997"/>
      <c r="AS72" s="997"/>
      <c r="AT72" s="997"/>
      <c r="AU72" s="997">
        <v>272</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535</v>
      </c>
      <c r="C73" s="1001"/>
      <c r="D73" s="1001"/>
      <c r="E73" s="1001"/>
      <c r="F73" s="1001"/>
      <c r="G73" s="1001"/>
      <c r="H73" s="1001"/>
      <c r="I73" s="1001"/>
      <c r="J73" s="1001"/>
      <c r="K73" s="1001"/>
      <c r="L73" s="1001"/>
      <c r="M73" s="1001"/>
      <c r="N73" s="1001"/>
      <c r="O73" s="1001"/>
      <c r="P73" s="1002"/>
      <c r="Q73" s="1003">
        <v>1820</v>
      </c>
      <c r="R73" s="997"/>
      <c r="S73" s="997"/>
      <c r="T73" s="997"/>
      <c r="U73" s="997"/>
      <c r="V73" s="997">
        <v>1634</v>
      </c>
      <c r="W73" s="997"/>
      <c r="X73" s="997"/>
      <c r="Y73" s="997"/>
      <c r="Z73" s="997"/>
      <c r="AA73" s="997">
        <v>186</v>
      </c>
      <c r="AB73" s="997"/>
      <c r="AC73" s="997"/>
      <c r="AD73" s="997"/>
      <c r="AE73" s="997"/>
      <c r="AF73" s="997">
        <v>611</v>
      </c>
      <c r="AG73" s="997"/>
      <c r="AH73" s="997"/>
      <c r="AI73" s="997"/>
      <c r="AJ73" s="997"/>
      <c r="AK73" s="997" t="s">
        <v>530</v>
      </c>
      <c r="AL73" s="997"/>
      <c r="AM73" s="997"/>
      <c r="AN73" s="997"/>
      <c r="AO73" s="997"/>
      <c r="AP73" s="997">
        <v>8044</v>
      </c>
      <c r="AQ73" s="997"/>
      <c r="AR73" s="997"/>
      <c r="AS73" s="997"/>
      <c r="AT73" s="997"/>
      <c r="AU73" s="997">
        <v>18</v>
      </c>
      <c r="AV73" s="997"/>
      <c r="AW73" s="997"/>
      <c r="AX73" s="997"/>
      <c r="AY73" s="997"/>
      <c r="AZ73" s="998" t="s">
        <v>539</v>
      </c>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c r="C74" s="1001"/>
      <c r="D74" s="1001"/>
      <c r="E74" s="1001"/>
      <c r="F74" s="1001"/>
      <c r="G74" s="1001"/>
      <c r="H74" s="1001"/>
      <c r="I74" s="1001"/>
      <c r="J74" s="1001"/>
      <c r="K74" s="1001"/>
      <c r="L74" s="1001"/>
      <c r="M74" s="1001"/>
      <c r="N74" s="1001"/>
      <c r="O74" s="1001"/>
      <c r="P74" s="1002"/>
      <c r="Q74" s="1003"/>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365</v>
      </c>
      <c r="B88" s="970" t="s">
        <v>391</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c r="AG88" s="985"/>
      <c r="AH88" s="985"/>
      <c r="AI88" s="985"/>
      <c r="AJ88" s="985"/>
      <c r="AK88" s="989"/>
      <c r="AL88" s="989"/>
      <c r="AM88" s="989"/>
      <c r="AN88" s="989"/>
      <c r="AO88" s="989"/>
      <c r="AP88" s="985"/>
      <c r="AQ88" s="985"/>
      <c r="AR88" s="985"/>
      <c r="AS88" s="985"/>
      <c r="AT88" s="985"/>
      <c r="AU88" s="985"/>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70" t="s">
        <v>392</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393</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394</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397</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398</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399</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400</v>
      </c>
      <c r="AB109" s="918"/>
      <c r="AC109" s="918"/>
      <c r="AD109" s="918"/>
      <c r="AE109" s="919"/>
      <c r="AF109" s="920" t="s">
        <v>284</v>
      </c>
      <c r="AG109" s="918"/>
      <c r="AH109" s="918"/>
      <c r="AI109" s="918"/>
      <c r="AJ109" s="919"/>
      <c r="AK109" s="920" t="s">
        <v>283</v>
      </c>
      <c r="AL109" s="918"/>
      <c r="AM109" s="918"/>
      <c r="AN109" s="918"/>
      <c r="AO109" s="919"/>
      <c r="AP109" s="920" t="s">
        <v>401</v>
      </c>
      <c r="AQ109" s="918"/>
      <c r="AR109" s="918"/>
      <c r="AS109" s="918"/>
      <c r="AT109" s="949"/>
      <c r="AU109" s="917" t="s">
        <v>399</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400</v>
      </c>
      <c r="BR109" s="918"/>
      <c r="BS109" s="918"/>
      <c r="BT109" s="918"/>
      <c r="BU109" s="919"/>
      <c r="BV109" s="920" t="s">
        <v>284</v>
      </c>
      <c r="BW109" s="918"/>
      <c r="BX109" s="918"/>
      <c r="BY109" s="918"/>
      <c r="BZ109" s="919"/>
      <c r="CA109" s="920" t="s">
        <v>283</v>
      </c>
      <c r="CB109" s="918"/>
      <c r="CC109" s="918"/>
      <c r="CD109" s="918"/>
      <c r="CE109" s="919"/>
      <c r="CF109" s="958" t="s">
        <v>401</v>
      </c>
      <c r="CG109" s="958"/>
      <c r="CH109" s="958"/>
      <c r="CI109" s="958"/>
      <c r="CJ109" s="958"/>
      <c r="CK109" s="920" t="s">
        <v>402</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400</v>
      </c>
      <c r="DH109" s="918"/>
      <c r="DI109" s="918"/>
      <c r="DJ109" s="918"/>
      <c r="DK109" s="919"/>
      <c r="DL109" s="920" t="s">
        <v>284</v>
      </c>
      <c r="DM109" s="918"/>
      <c r="DN109" s="918"/>
      <c r="DO109" s="918"/>
      <c r="DP109" s="919"/>
      <c r="DQ109" s="920" t="s">
        <v>283</v>
      </c>
      <c r="DR109" s="918"/>
      <c r="DS109" s="918"/>
      <c r="DT109" s="918"/>
      <c r="DU109" s="919"/>
      <c r="DV109" s="920" t="s">
        <v>401</v>
      </c>
      <c r="DW109" s="918"/>
      <c r="DX109" s="918"/>
      <c r="DY109" s="918"/>
      <c r="DZ109" s="949"/>
    </row>
    <row r="110" spans="1:131" s="197" customFormat="1" ht="26.25" customHeight="1">
      <c r="A110" s="787" t="s">
        <v>403</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593770</v>
      </c>
      <c r="AB110" s="903"/>
      <c r="AC110" s="903"/>
      <c r="AD110" s="903"/>
      <c r="AE110" s="904"/>
      <c r="AF110" s="905">
        <v>557557</v>
      </c>
      <c r="AG110" s="903"/>
      <c r="AH110" s="903"/>
      <c r="AI110" s="903"/>
      <c r="AJ110" s="904"/>
      <c r="AK110" s="905">
        <v>650840</v>
      </c>
      <c r="AL110" s="903"/>
      <c r="AM110" s="903"/>
      <c r="AN110" s="903"/>
      <c r="AO110" s="904"/>
      <c r="AP110" s="906">
        <v>19.600000000000001</v>
      </c>
      <c r="AQ110" s="907"/>
      <c r="AR110" s="907"/>
      <c r="AS110" s="907"/>
      <c r="AT110" s="908"/>
      <c r="AU110" s="950" t="s">
        <v>59</v>
      </c>
      <c r="AV110" s="951"/>
      <c r="AW110" s="951"/>
      <c r="AX110" s="951"/>
      <c r="AY110" s="952"/>
      <c r="AZ110" s="846" t="s">
        <v>404</v>
      </c>
      <c r="BA110" s="788"/>
      <c r="BB110" s="788"/>
      <c r="BC110" s="788"/>
      <c r="BD110" s="788"/>
      <c r="BE110" s="788"/>
      <c r="BF110" s="788"/>
      <c r="BG110" s="788"/>
      <c r="BH110" s="788"/>
      <c r="BI110" s="788"/>
      <c r="BJ110" s="788"/>
      <c r="BK110" s="788"/>
      <c r="BL110" s="788"/>
      <c r="BM110" s="788"/>
      <c r="BN110" s="788"/>
      <c r="BO110" s="788"/>
      <c r="BP110" s="789"/>
      <c r="BQ110" s="829">
        <v>6826958</v>
      </c>
      <c r="BR110" s="830"/>
      <c r="BS110" s="830"/>
      <c r="BT110" s="830"/>
      <c r="BU110" s="830"/>
      <c r="BV110" s="830">
        <v>7191047</v>
      </c>
      <c r="BW110" s="830"/>
      <c r="BX110" s="830"/>
      <c r="BY110" s="830"/>
      <c r="BZ110" s="830"/>
      <c r="CA110" s="830">
        <v>8145150</v>
      </c>
      <c r="CB110" s="830"/>
      <c r="CC110" s="830"/>
      <c r="CD110" s="830"/>
      <c r="CE110" s="830"/>
      <c r="CF110" s="891">
        <v>245.6</v>
      </c>
      <c r="CG110" s="892"/>
      <c r="CH110" s="892"/>
      <c r="CI110" s="892"/>
      <c r="CJ110" s="892"/>
      <c r="CK110" s="946" t="s">
        <v>405</v>
      </c>
      <c r="CL110" s="894"/>
      <c r="CM110" s="899" t="s">
        <v>406</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110</v>
      </c>
      <c r="DH110" s="830"/>
      <c r="DI110" s="830"/>
      <c r="DJ110" s="830"/>
      <c r="DK110" s="830"/>
      <c r="DL110" s="830" t="s">
        <v>110</v>
      </c>
      <c r="DM110" s="830"/>
      <c r="DN110" s="830"/>
      <c r="DO110" s="830"/>
      <c r="DP110" s="830"/>
      <c r="DQ110" s="830" t="s">
        <v>110</v>
      </c>
      <c r="DR110" s="830"/>
      <c r="DS110" s="830"/>
      <c r="DT110" s="830"/>
      <c r="DU110" s="830"/>
      <c r="DV110" s="831" t="s">
        <v>110</v>
      </c>
      <c r="DW110" s="831"/>
      <c r="DX110" s="831"/>
      <c r="DY110" s="831"/>
      <c r="DZ110" s="832"/>
    </row>
    <row r="111" spans="1:131" s="197" customFormat="1" ht="26.25" customHeight="1">
      <c r="A111" s="808" t="s">
        <v>407</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110</v>
      </c>
      <c r="AB111" s="939"/>
      <c r="AC111" s="939"/>
      <c r="AD111" s="939"/>
      <c r="AE111" s="940"/>
      <c r="AF111" s="941" t="s">
        <v>110</v>
      </c>
      <c r="AG111" s="939"/>
      <c r="AH111" s="939"/>
      <c r="AI111" s="939"/>
      <c r="AJ111" s="940"/>
      <c r="AK111" s="941" t="s">
        <v>110</v>
      </c>
      <c r="AL111" s="939"/>
      <c r="AM111" s="939"/>
      <c r="AN111" s="939"/>
      <c r="AO111" s="940"/>
      <c r="AP111" s="942" t="s">
        <v>110</v>
      </c>
      <c r="AQ111" s="943"/>
      <c r="AR111" s="943"/>
      <c r="AS111" s="943"/>
      <c r="AT111" s="944"/>
      <c r="AU111" s="953"/>
      <c r="AV111" s="954"/>
      <c r="AW111" s="954"/>
      <c r="AX111" s="954"/>
      <c r="AY111" s="955"/>
      <c r="AZ111" s="797" t="s">
        <v>408</v>
      </c>
      <c r="BA111" s="798"/>
      <c r="BB111" s="798"/>
      <c r="BC111" s="798"/>
      <c r="BD111" s="798"/>
      <c r="BE111" s="798"/>
      <c r="BF111" s="798"/>
      <c r="BG111" s="798"/>
      <c r="BH111" s="798"/>
      <c r="BI111" s="798"/>
      <c r="BJ111" s="798"/>
      <c r="BK111" s="798"/>
      <c r="BL111" s="798"/>
      <c r="BM111" s="798"/>
      <c r="BN111" s="798"/>
      <c r="BO111" s="798"/>
      <c r="BP111" s="799"/>
      <c r="BQ111" s="800">
        <v>24593</v>
      </c>
      <c r="BR111" s="801"/>
      <c r="BS111" s="801"/>
      <c r="BT111" s="801"/>
      <c r="BU111" s="801"/>
      <c r="BV111" s="801">
        <v>12212</v>
      </c>
      <c r="BW111" s="801"/>
      <c r="BX111" s="801"/>
      <c r="BY111" s="801"/>
      <c r="BZ111" s="801"/>
      <c r="CA111" s="801">
        <v>4749</v>
      </c>
      <c r="CB111" s="801"/>
      <c r="CC111" s="801"/>
      <c r="CD111" s="801"/>
      <c r="CE111" s="801"/>
      <c r="CF111" s="878">
        <v>0.1</v>
      </c>
      <c r="CG111" s="879"/>
      <c r="CH111" s="879"/>
      <c r="CI111" s="879"/>
      <c r="CJ111" s="879"/>
      <c r="CK111" s="947"/>
      <c r="CL111" s="896"/>
      <c r="CM111" s="833" t="s">
        <v>409</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110</v>
      </c>
      <c r="DH111" s="801"/>
      <c r="DI111" s="801"/>
      <c r="DJ111" s="801"/>
      <c r="DK111" s="801"/>
      <c r="DL111" s="801" t="s">
        <v>110</v>
      </c>
      <c r="DM111" s="801"/>
      <c r="DN111" s="801"/>
      <c r="DO111" s="801"/>
      <c r="DP111" s="801"/>
      <c r="DQ111" s="801" t="s">
        <v>110</v>
      </c>
      <c r="DR111" s="801"/>
      <c r="DS111" s="801"/>
      <c r="DT111" s="801"/>
      <c r="DU111" s="801"/>
      <c r="DV111" s="853" t="s">
        <v>110</v>
      </c>
      <c r="DW111" s="853"/>
      <c r="DX111" s="853"/>
      <c r="DY111" s="853"/>
      <c r="DZ111" s="854"/>
    </row>
    <row r="112" spans="1:131" s="197" customFormat="1" ht="26.25" customHeight="1">
      <c r="A112" s="932" t="s">
        <v>410</v>
      </c>
      <c r="B112" s="933"/>
      <c r="C112" s="798" t="s">
        <v>411</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110</v>
      </c>
      <c r="AB112" s="814"/>
      <c r="AC112" s="814"/>
      <c r="AD112" s="814"/>
      <c r="AE112" s="815"/>
      <c r="AF112" s="816" t="s">
        <v>110</v>
      </c>
      <c r="AG112" s="814"/>
      <c r="AH112" s="814"/>
      <c r="AI112" s="814"/>
      <c r="AJ112" s="815"/>
      <c r="AK112" s="816" t="s">
        <v>110</v>
      </c>
      <c r="AL112" s="814"/>
      <c r="AM112" s="814"/>
      <c r="AN112" s="814"/>
      <c r="AO112" s="815"/>
      <c r="AP112" s="784" t="s">
        <v>110</v>
      </c>
      <c r="AQ112" s="785"/>
      <c r="AR112" s="785"/>
      <c r="AS112" s="785"/>
      <c r="AT112" s="786"/>
      <c r="AU112" s="953"/>
      <c r="AV112" s="954"/>
      <c r="AW112" s="954"/>
      <c r="AX112" s="954"/>
      <c r="AY112" s="955"/>
      <c r="AZ112" s="797" t="s">
        <v>412</v>
      </c>
      <c r="BA112" s="798"/>
      <c r="BB112" s="798"/>
      <c r="BC112" s="798"/>
      <c r="BD112" s="798"/>
      <c r="BE112" s="798"/>
      <c r="BF112" s="798"/>
      <c r="BG112" s="798"/>
      <c r="BH112" s="798"/>
      <c r="BI112" s="798"/>
      <c r="BJ112" s="798"/>
      <c r="BK112" s="798"/>
      <c r="BL112" s="798"/>
      <c r="BM112" s="798"/>
      <c r="BN112" s="798"/>
      <c r="BO112" s="798"/>
      <c r="BP112" s="799"/>
      <c r="BQ112" s="800">
        <v>4127560</v>
      </c>
      <c r="BR112" s="801"/>
      <c r="BS112" s="801"/>
      <c r="BT112" s="801"/>
      <c r="BU112" s="801"/>
      <c r="BV112" s="801">
        <v>3833581</v>
      </c>
      <c r="BW112" s="801"/>
      <c r="BX112" s="801"/>
      <c r="BY112" s="801"/>
      <c r="BZ112" s="801"/>
      <c r="CA112" s="801">
        <v>3698075</v>
      </c>
      <c r="CB112" s="801"/>
      <c r="CC112" s="801"/>
      <c r="CD112" s="801"/>
      <c r="CE112" s="801"/>
      <c r="CF112" s="878">
        <v>111.5</v>
      </c>
      <c r="CG112" s="879"/>
      <c r="CH112" s="879"/>
      <c r="CI112" s="879"/>
      <c r="CJ112" s="879"/>
      <c r="CK112" s="947"/>
      <c r="CL112" s="896"/>
      <c r="CM112" s="833" t="s">
        <v>413</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v>9323</v>
      </c>
      <c r="DH112" s="801"/>
      <c r="DI112" s="801"/>
      <c r="DJ112" s="801"/>
      <c r="DK112" s="801"/>
      <c r="DL112" s="801">
        <v>4775</v>
      </c>
      <c r="DM112" s="801"/>
      <c r="DN112" s="801"/>
      <c r="DO112" s="801"/>
      <c r="DP112" s="801"/>
      <c r="DQ112" s="801" t="s">
        <v>110</v>
      </c>
      <c r="DR112" s="801"/>
      <c r="DS112" s="801"/>
      <c r="DT112" s="801"/>
      <c r="DU112" s="801"/>
      <c r="DV112" s="853" t="s">
        <v>110</v>
      </c>
      <c r="DW112" s="853"/>
      <c r="DX112" s="853"/>
      <c r="DY112" s="853"/>
      <c r="DZ112" s="854"/>
    </row>
    <row r="113" spans="1:130" s="197" customFormat="1" ht="26.25" customHeight="1">
      <c r="A113" s="934"/>
      <c r="B113" s="935"/>
      <c r="C113" s="798" t="s">
        <v>414</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271564</v>
      </c>
      <c r="AB113" s="939"/>
      <c r="AC113" s="939"/>
      <c r="AD113" s="939"/>
      <c r="AE113" s="940"/>
      <c r="AF113" s="941">
        <v>281396</v>
      </c>
      <c r="AG113" s="939"/>
      <c r="AH113" s="939"/>
      <c r="AI113" s="939"/>
      <c r="AJ113" s="940"/>
      <c r="AK113" s="941">
        <v>289245</v>
      </c>
      <c r="AL113" s="939"/>
      <c r="AM113" s="939"/>
      <c r="AN113" s="939"/>
      <c r="AO113" s="940"/>
      <c r="AP113" s="942">
        <v>8.6999999999999993</v>
      </c>
      <c r="AQ113" s="943"/>
      <c r="AR113" s="943"/>
      <c r="AS113" s="943"/>
      <c r="AT113" s="944"/>
      <c r="AU113" s="953"/>
      <c r="AV113" s="954"/>
      <c r="AW113" s="954"/>
      <c r="AX113" s="954"/>
      <c r="AY113" s="955"/>
      <c r="AZ113" s="797" t="s">
        <v>415</v>
      </c>
      <c r="BA113" s="798"/>
      <c r="BB113" s="798"/>
      <c r="BC113" s="798"/>
      <c r="BD113" s="798"/>
      <c r="BE113" s="798"/>
      <c r="BF113" s="798"/>
      <c r="BG113" s="798"/>
      <c r="BH113" s="798"/>
      <c r="BI113" s="798"/>
      <c r="BJ113" s="798"/>
      <c r="BK113" s="798"/>
      <c r="BL113" s="798"/>
      <c r="BM113" s="798"/>
      <c r="BN113" s="798"/>
      <c r="BO113" s="798"/>
      <c r="BP113" s="799"/>
      <c r="BQ113" s="800">
        <v>371717</v>
      </c>
      <c r="BR113" s="801"/>
      <c r="BS113" s="801"/>
      <c r="BT113" s="801"/>
      <c r="BU113" s="801"/>
      <c r="BV113" s="801">
        <v>338047</v>
      </c>
      <c r="BW113" s="801"/>
      <c r="BX113" s="801"/>
      <c r="BY113" s="801"/>
      <c r="BZ113" s="801"/>
      <c r="CA113" s="801">
        <v>305386</v>
      </c>
      <c r="CB113" s="801"/>
      <c r="CC113" s="801"/>
      <c r="CD113" s="801"/>
      <c r="CE113" s="801"/>
      <c r="CF113" s="878">
        <v>9.1999999999999993</v>
      </c>
      <c r="CG113" s="879"/>
      <c r="CH113" s="879"/>
      <c r="CI113" s="879"/>
      <c r="CJ113" s="879"/>
      <c r="CK113" s="947"/>
      <c r="CL113" s="896"/>
      <c r="CM113" s="833" t="s">
        <v>416</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110</v>
      </c>
      <c r="DH113" s="814"/>
      <c r="DI113" s="814"/>
      <c r="DJ113" s="814"/>
      <c r="DK113" s="815"/>
      <c r="DL113" s="816" t="s">
        <v>110</v>
      </c>
      <c r="DM113" s="814"/>
      <c r="DN113" s="814"/>
      <c r="DO113" s="814"/>
      <c r="DP113" s="815"/>
      <c r="DQ113" s="816" t="s">
        <v>110</v>
      </c>
      <c r="DR113" s="814"/>
      <c r="DS113" s="814"/>
      <c r="DT113" s="814"/>
      <c r="DU113" s="815"/>
      <c r="DV113" s="784" t="s">
        <v>110</v>
      </c>
      <c r="DW113" s="785"/>
      <c r="DX113" s="785"/>
      <c r="DY113" s="785"/>
      <c r="DZ113" s="786"/>
    </row>
    <row r="114" spans="1:130" s="197" customFormat="1" ht="26.25" customHeight="1">
      <c r="A114" s="934"/>
      <c r="B114" s="935"/>
      <c r="C114" s="798" t="s">
        <v>417</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38687</v>
      </c>
      <c r="AB114" s="814"/>
      <c r="AC114" s="814"/>
      <c r="AD114" s="814"/>
      <c r="AE114" s="815"/>
      <c r="AF114" s="816">
        <v>37748</v>
      </c>
      <c r="AG114" s="814"/>
      <c r="AH114" s="814"/>
      <c r="AI114" s="814"/>
      <c r="AJ114" s="815"/>
      <c r="AK114" s="816">
        <v>36260</v>
      </c>
      <c r="AL114" s="814"/>
      <c r="AM114" s="814"/>
      <c r="AN114" s="814"/>
      <c r="AO114" s="815"/>
      <c r="AP114" s="784">
        <v>1.1000000000000001</v>
      </c>
      <c r="AQ114" s="785"/>
      <c r="AR114" s="785"/>
      <c r="AS114" s="785"/>
      <c r="AT114" s="786"/>
      <c r="AU114" s="953"/>
      <c r="AV114" s="954"/>
      <c r="AW114" s="954"/>
      <c r="AX114" s="954"/>
      <c r="AY114" s="955"/>
      <c r="AZ114" s="797" t="s">
        <v>418</v>
      </c>
      <c r="BA114" s="798"/>
      <c r="BB114" s="798"/>
      <c r="BC114" s="798"/>
      <c r="BD114" s="798"/>
      <c r="BE114" s="798"/>
      <c r="BF114" s="798"/>
      <c r="BG114" s="798"/>
      <c r="BH114" s="798"/>
      <c r="BI114" s="798"/>
      <c r="BJ114" s="798"/>
      <c r="BK114" s="798"/>
      <c r="BL114" s="798"/>
      <c r="BM114" s="798"/>
      <c r="BN114" s="798"/>
      <c r="BO114" s="798"/>
      <c r="BP114" s="799"/>
      <c r="BQ114" s="800">
        <v>1739189</v>
      </c>
      <c r="BR114" s="801"/>
      <c r="BS114" s="801"/>
      <c r="BT114" s="801"/>
      <c r="BU114" s="801"/>
      <c r="BV114" s="801">
        <v>1632244</v>
      </c>
      <c r="BW114" s="801"/>
      <c r="BX114" s="801"/>
      <c r="BY114" s="801"/>
      <c r="BZ114" s="801"/>
      <c r="CA114" s="801">
        <v>1568866</v>
      </c>
      <c r="CB114" s="801"/>
      <c r="CC114" s="801"/>
      <c r="CD114" s="801"/>
      <c r="CE114" s="801"/>
      <c r="CF114" s="878">
        <v>47.3</v>
      </c>
      <c r="CG114" s="879"/>
      <c r="CH114" s="879"/>
      <c r="CI114" s="879"/>
      <c r="CJ114" s="879"/>
      <c r="CK114" s="947"/>
      <c r="CL114" s="896"/>
      <c r="CM114" s="833" t="s">
        <v>419</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110</v>
      </c>
      <c r="DH114" s="814"/>
      <c r="DI114" s="814"/>
      <c r="DJ114" s="814"/>
      <c r="DK114" s="815"/>
      <c r="DL114" s="816" t="s">
        <v>110</v>
      </c>
      <c r="DM114" s="814"/>
      <c r="DN114" s="814"/>
      <c r="DO114" s="814"/>
      <c r="DP114" s="815"/>
      <c r="DQ114" s="816" t="s">
        <v>110</v>
      </c>
      <c r="DR114" s="814"/>
      <c r="DS114" s="814"/>
      <c r="DT114" s="814"/>
      <c r="DU114" s="815"/>
      <c r="DV114" s="784" t="s">
        <v>110</v>
      </c>
      <c r="DW114" s="785"/>
      <c r="DX114" s="785"/>
      <c r="DY114" s="785"/>
      <c r="DZ114" s="786"/>
    </row>
    <row r="115" spans="1:130" s="197" customFormat="1" ht="26.25" customHeight="1">
      <c r="A115" s="934"/>
      <c r="B115" s="935"/>
      <c r="C115" s="798" t="s">
        <v>420</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16062</v>
      </c>
      <c r="AB115" s="939"/>
      <c r="AC115" s="939"/>
      <c r="AD115" s="939"/>
      <c r="AE115" s="940"/>
      <c r="AF115" s="941">
        <v>13294</v>
      </c>
      <c r="AG115" s="939"/>
      <c r="AH115" s="939"/>
      <c r="AI115" s="939"/>
      <c r="AJ115" s="940"/>
      <c r="AK115" s="941">
        <v>7860</v>
      </c>
      <c r="AL115" s="939"/>
      <c r="AM115" s="939"/>
      <c r="AN115" s="939"/>
      <c r="AO115" s="940"/>
      <c r="AP115" s="942">
        <v>0.2</v>
      </c>
      <c r="AQ115" s="943"/>
      <c r="AR115" s="943"/>
      <c r="AS115" s="943"/>
      <c r="AT115" s="944"/>
      <c r="AU115" s="953"/>
      <c r="AV115" s="954"/>
      <c r="AW115" s="954"/>
      <c r="AX115" s="954"/>
      <c r="AY115" s="955"/>
      <c r="AZ115" s="797" t="s">
        <v>421</v>
      </c>
      <c r="BA115" s="798"/>
      <c r="BB115" s="798"/>
      <c r="BC115" s="798"/>
      <c r="BD115" s="798"/>
      <c r="BE115" s="798"/>
      <c r="BF115" s="798"/>
      <c r="BG115" s="798"/>
      <c r="BH115" s="798"/>
      <c r="BI115" s="798"/>
      <c r="BJ115" s="798"/>
      <c r="BK115" s="798"/>
      <c r="BL115" s="798"/>
      <c r="BM115" s="798"/>
      <c r="BN115" s="798"/>
      <c r="BO115" s="798"/>
      <c r="BP115" s="799"/>
      <c r="BQ115" s="800" t="s">
        <v>110</v>
      </c>
      <c r="BR115" s="801"/>
      <c r="BS115" s="801"/>
      <c r="BT115" s="801"/>
      <c r="BU115" s="801"/>
      <c r="BV115" s="801" t="s">
        <v>110</v>
      </c>
      <c r="BW115" s="801"/>
      <c r="BX115" s="801"/>
      <c r="BY115" s="801"/>
      <c r="BZ115" s="801"/>
      <c r="CA115" s="801" t="s">
        <v>110</v>
      </c>
      <c r="CB115" s="801"/>
      <c r="CC115" s="801"/>
      <c r="CD115" s="801"/>
      <c r="CE115" s="801"/>
      <c r="CF115" s="878" t="s">
        <v>110</v>
      </c>
      <c r="CG115" s="879"/>
      <c r="CH115" s="879"/>
      <c r="CI115" s="879"/>
      <c r="CJ115" s="879"/>
      <c r="CK115" s="947"/>
      <c r="CL115" s="896"/>
      <c r="CM115" s="797" t="s">
        <v>422</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110</v>
      </c>
      <c r="DH115" s="814"/>
      <c r="DI115" s="814"/>
      <c r="DJ115" s="814"/>
      <c r="DK115" s="815"/>
      <c r="DL115" s="816" t="s">
        <v>110</v>
      </c>
      <c r="DM115" s="814"/>
      <c r="DN115" s="814"/>
      <c r="DO115" s="814"/>
      <c r="DP115" s="815"/>
      <c r="DQ115" s="816" t="s">
        <v>110</v>
      </c>
      <c r="DR115" s="814"/>
      <c r="DS115" s="814"/>
      <c r="DT115" s="814"/>
      <c r="DU115" s="815"/>
      <c r="DV115" s="784" t="s">
        <v>110</v>
      </c>
      <c r="DW115" s="785"/>
      <c r="DX115" s="785"/>
      <c r="DY115" s="785"/>
      <c r="DZ115" s="786"/>
    </row>
    <row r="116" spans="1:130" s="197" customFormat="1" ht="26.25" customHeight="1">
      <c r="A116" s="936"/>
      <c r="B116" s="937"/>
      <c r="C116" s="876" t="s">
        <v>423</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751</v>
      </c>
      <c r="AB116" s="814"/>
      <c r="AC116" s="814"/>
      <c r="AD116" s="814"/>
      <c r="AE116" s="815"/>
      <c r="AF116" s="816">
        <v>1473</v>
      </c>
      <c r="AG116" s="814"/>
      <c r="AH116" s="814"/>
      <c r="AI116" s="814"/>
      <c r="AJ116" s="815"/>
      <c r="AK116" s="816">
        <v>1148</v>
      </c>
      <c r="AL116" s="814"/>
      <c r="AM116" s="814"/>
      <c r="AN116" s="814"/>
      <c r="AO116" s="815"/>
      <c r="AP116" s="784">
        <v>0</v>
      </c>
      <c r="AQ116" s="785"/>
      <c r="AR116" s="785"/>
      <c r="AS116" s="785"/>
      <c r="AT116" s="786"/>
      <c r="AU116" s="953"/>
      <c r="AV116" s="954"/>
      <c r="AW116" s="954"/>
      <c r="AX116" s="954"/>
      <c r="AY116" s="955"/>
      <c r="AZ116" s="797" t="s">
        <v>424</v>
      </c>
      <c r="BA116" s="798"/>
      <c r="BB116" s="798"/>
      <c r="BC116" s="798"/>
      <c r="BD116" s="798"/>
      <c r="BE116" s="798"/>
      <c r="BF116" s="798"/>
      <c r="BG116" s="798"/>
      <c r="BH116" s="798"/>
      <c r="BI116" s="798"/>
      <c r="BJ116" s="798"/>
      <c r="BK116" s="798"/>
      <c r="BL116" s="798"/>
      <c r="BM116" s="798"/>
      <c r="BN116" s="798"/>
      <c r="BO116" s="798"/>
      <c r="BP116" s="799"/>
      <c r="BQ116" s="800" t="s">
        <v>110</v>
      </c>
      <c r="BR116" s="801"/>
      <c r="BS116" s="801"/>
      <c r="BT116" s="801"/>
      <c r="BU116" s="801"/>
      <c r="BV116" s="801" t="s">
        <v>110</v>
      </c>
      <c r="BW116" s="801"/>
      <c r="BX116" s="801"/>
      <c r="BY116" s="801"/>
      <c r="BZ116" s="801"/>
      <c r="CA116" s="801" t="s">
        <v>110</v>
      </c>
      <c r="CB116" s="801"/>
      <c r="CC116" s="801"/>
      <c r="CD116" s="801"/>
      <c r="CE116" s="801"/>
      <c r="CF116" s="878" t="s">
        <v>110</v>
      </c>
      <c r="CG116" s="879"/>
      <c r="CH116" s="879"/>
      <c r="CI116" s="879"/>
      <c r="CJ116" s="879"/>
      <c r="CK116" s="947"/>
      <c r="CL116" s="896"/>
      <c r="CM116" s="833" t="s">
        <v>425</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110</v>
      </c>
      <c r="DH116" s="814"/>
      <c r="DI116" s="814"/>
      <c r="DJ116" s="814"/>
      <c r="DK116" s="815"/>
      <c r="DL116" s="816" t="s">
        <v>110</v>
      </c>
      <c r="DM116" s="814"/>
      <c r="DN116" s="814"/>
      <c r="DO116" s="814"/>
      <c r="DP116" s="815"/>
      <c r="DQ116" s="816" t="s">
        <v>110</v>
      </c>
      <c r="DR116" s="814"/>
      <c r="DS116" s="814"/>
      <c r="DT116" s="814"/>
      <c r="DU116" s="815"/>
      <c r="DV116" s="784" t="s">
        <v>110</v>
      </c>
      <c r="DW116" s="785"/>
      <c r="DX116" s="785"/>
      <c r="DY116" s="785"/>
      <c r="DZ116" s="786"/>
    </row>
    <row r="117" spans="1:130" s="197" customFormat="1" ht="26.25" customHeight="1">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426</v>
      </c>
      <c r="Z117" s="919"/>
      <c r="AA117" s="924">
        <v>920834</v>
      </c>
      <c r="AB117" s="925"/>
      <c r="AC117" s="925"/>
      <c r="AD117" s="925"/>
      <c r="AE117" s="926"/>
      <c r="AF117" s="928">
        <v>891468</v>
      </c>
      <c r="AG117" s="925"/>
      <c r="AH117" s="925"/>
      <c r="AI117" s="925"/>
      <c r="AJ117" s="926"/>
      <c r="AK117" s="928">
        <v>985353</v>
      </c>
      <c r="AL117" s="925"/>
      <c r="AM117" s="925"/>
      <c r="AN117" s="925"/>
      <c r="AO117" s="926"/>
      <c r="AP117" s="929"/>
      <c r="AQ117" s="930"/>
      <c r="AR117" s="930"/>
      <c r="AS117" s="930"/>
      <c r="AT117" s="931"/>
      <c r="AU117" s="953"/>
      <c r="AV117" s="954"/>
      <c r="AW117" s="954"/>
      <c r="AX117" s="954"/>
      <c r="AY117" s="955"/>
      <c r="AZ117" s="875" t="s">
        <v>427</v>
      </c>
      <c r="BA117" s="876"/>
      <c r="BB117" s="876"/>
      <c r="BC117" s="876"/>
      <c r="BD117" s="876"/>
      <c r="BE117" s="876"/>
      <c r="BF117" s="876"/>
      <c r="BG117" s="876"/>
      <c r="BH117" s="876"/>
      <c r="BI117" s="876"/>
      <c r="BJ117" s="876"/>
      <c r="BK117" s="876"/>
      <c r="BL117" s="876"/>
      <c r="BM117" s="876"/>
      <c r="BN117" s="876"/>
      <c r="BO117" s="876"/>
      <c r="BP117" s="877"/>
      <c r="BQ117" s="887" t="s">
        <v>110</v>
      </c>
      <c r="BR117" s="888"/>
      <c r="BS117" s="888"/>
      <c r="BT117" s="888"/>
      <c r="BU117" s="888"/>
      <c r="BV117" s="888" t="s">
        <v>110</v>
      </c>
      <c r="BW117" s="888"/>
      <c r="BX117" s="888"/>
      <c r="BY117" s="888"/>
      <c r="BZ117" s="888"/>
      <c r="CA117" s="888" t="s">
        <v>110</v>
      </c>
      <c r="CB117" s="888"/>
      <c r="CC117" s="888"/>
      <c r="CD117" s="888"/>
      <c r="CE117" s="888"/>
      <c r="CF117" s="878" t="s">
        <v>110</v>
      </c>
      <c r="CG117" s="879"/>
      <c r="CH117" s="879"/>
      <c r="CI117" s="879"/>
      <c r="CJ117" s="879"/>
      <c r="CK117" s="947"/>
      <c r="CL117" s="896"/>
      <c r="CM117" s="833" t="s">
        <v>428</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110</v>
      </c>
      <c r="DH117" s="814"/>
      <c r="DI117" s="814"/>
      <c r="DJ117" s="814"/>
      <c r="DK117" s="815"/>
      <c r="DL117" s="816" t="s">
        <v>110</v>
      </c>
      <c r="DM117" s="814"/>
      <c r="DN117" s="814"/>
      <c r="DO117" s="814"/>
      <c r="DP117" s="815"/>
      <c r="DQ117" s="816" t="s">
        <v>110</v>
      </c>
      <c r="DR117" s="814"/>
      <c r="DS117" s="814"/>
      <c r="DT117" s="814"/>
      <c r="DU117" s="815"/>
      <c r="DV117" s="784" t="s">
        <v>110</v>
      </c>
      <c r="DW117" s="785"/>
      <c r="DX117" s="785"/>
      <c r="DY117" s="785"/>
      <c r="DZ117" s="786"/>
    </row>
    <row r="118" spans="1:130" s="197" customFormat="1" ht="26.25" customHeight="1">
      <c r="A118" s="917" t="s">
        <v>402</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400</v>
      </c>
      <c r="AB118" s="918"/>
      <c r="AC118" s="918"/>
      <c r="AD118" s="918"/>
      <c r="AE118" s="919"/>
      <c r="AF118" s="920" t="s">
        <v>284</v>
      </c>
      <c r="AG118" s="918"/>
      <c r="AH118" s="918"/>
      <c r="AI118" s="918"/>
      <c r="AJ118" s="919"/>
      <c r="AK118" s="920" t="s">
        <v>283</v>
      </c>
      <c r="AL118" s="918"/>
      <c r="AM118" s="918"/>
      <c r="AN118" s="918"/>
      <c r="AO118" s="919"/>
      <c r="AP118" s="921" t="s">
        <v>401</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429</v>
      </c>
      <c r="BP118" s="868"/>
      <c r="BQ118" s="887">
        <v>13090017</v>
      </c>
      <c r="BR118" s="888"/>
      <c r="BS118" s="888"/>
      <c r="BT118" s="888"/>
      <c r="BU118" s="888"/>
      <c r="BV118" s="888">
        <v>13007131</v>
      </c>
      <c r="BW118" s="888"/>
      <c r="BX118" s="888"/>
      <c r="BY118" s="888"/>
      <c r="BZ118" s="888"/>
      <c r="CA118" s="888">
        <v>13722226</v>
      </c>
      <c r="CB118" s="888"/>
      <c r="CC118" s="888"/>
      <c r="CD118" s="888"/>
      <c r="CE118" s="888"/>
      <c r="CF118" s="773"/>
      <c r="CG118" s="774"/>
      <c r="CH118" s="774"/>
      <c r="CI118" s="774"/>
      <c r="CJ118" s="871"/>
      <c r="CK118" s="947"/>
      <c r="CL118" s="896"/>
      <c r="CM118" s="833" t="s">
        <v>430</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110</v>
      </c>
      <c r="DH118" s="814"/>
      <c r="DI118" s="814"/>
      <c r="DJ118" s="814"/>
      <c r="DK118" s="815"/>
      <c r="DL118" s="816" t="s">
        <v>110</v>
      </c>
      <c r="DM118" s="814"/>
      <c r="DN118" s="814"/>
      <c r="DO118" s="814"/>
      <c r="DP118" s="815"/>
      <c r="DQ118" s="816" t="s">
        <v>110</v>
      </c>
      <c r="DR118" s="814"/>
      <c r="DS118" s="814"/>
      <c r="DT118" s="814"/>
      <c r="DU118" s="815"/>
      <c r="DV118" s="784" t="s">
        <v>110</v>
      </c>
      <c r="DW118" s="785"/>
      <c r="DX118" s="785"/>
      <c r="DY118" s="785"/>
      <c r="DZ118" s="786"/>
    </row>
    <row r="119" spans="1:130" s="197" customFormat="1" ht="26.25" customHeight="1">
      <c r="A119" s="893" t="s">
        <v>405</v>
      </c>
      <c r="B119" s="894"/>
      <c r="C119" s="899" t="s">
        <v>406</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110</v>
      </c>
      <c r="AB119" s="903"/>
      <c r="AC119" s="903"/>
      <c r="AD119" s="903"/>
      <c r="AE119" s="904"/>
      <c r="AF119" s="905" t="s">
        <v>110</v>
      </c>
      <c r="AG119" s="903"/>
      <c r="AH119" s="903"/>
      <c r="AI119" s="903"/>
      <c r="AJ119" s="904"/>
      <c r="AK119" s="905" t="s">
        <v>110</v>
      </c>
      <c r="AL119" s="903"/>
      <c r="AM119" s="903"/>
      <c r="AN119" s="903"/>
      <c r="AO119" s="904"/>
      <c r="AP119" s="906" t="s">
        <v>110</v>
      </c>
      <c r="AQ119" s="907"/>
      <c r="AR119" s="907"/>
      <c r="AS119" s="907"/>
      <c r="AT119" s="908"/>
      <c r="AU119" s="909" t="s">
        <v>431</v>
      </c>
      <c r="AV119" s="910"/>
      <c r="AW119" s="910"/>
      <c r="AX119" s="910"/>
      <c r="AY119" s="911"/>
      <c r="AZ119" s="846" t="s">
        <v>432</v>
      </c>
      <c r="BA119" s="788"/>
      <c r="BB119" s="788"/>
      <c r="BC119" s="788"/>
      <c r="BD119" s="788"/>
      <c r="BE119" s="788"/>
      <c r="BF119" s="788"/>
      <c r="BG119" s="788"/>
      <c r="BH119" s="788"/>
      <c r="BI119" s="788"/>
      <c r="BJ119" s="788"/>
      <c r="BK119" s="788"/>
      <c r="BL119" s="788"/>
      <c r="BM119" s="788"/>
      <c r="BN119" s="788"/>
      <c r="BO119" s="788"/>
      <c r="BP119" s="789"/>
      <c r="BQ119" s="829">
        <v>2199130</v>
      </c>
      <c r="BR119" s="830"/>
      <c r="BS119" s="830"/>
      <c r="BT119" s="830"/>
      <c r="BU119" s="830"/>
      <c r="BV119" s="830">
        <v>2181150</v>
      </c>
      <c r="BW119" s="830"/>
      <c r="BX119" s="830"/>
      <c r="BY119" s="830"/>
      <c r="BZ119" s="830"/>
      <c r="CA119" s="830">
        <v>2352661</v>
      </c>
      <c r="CB119" s="830"/>
      <c r="CC119" s="830"/>
      <c r="CD119" s="830"/>
      <c r="CE119" s="830"/>
      <c r="CF119" s="891">
        <v>70.900000000000006</v>
      </c>
      <c r="CG119" s="892"/>
      <c r="CH119" s="892"/>
      <c r="CI119" s="892"/>
      <c r="CJ119" s="892"/>
      <c r="CK119" s="948"/>
      <c r="CL119" s="898"/>
      <c r="CM119" s="855" t="s">
        <v>433</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15270</v>
      </c>
      <c r="DH119" s="747"/>
      <c r="DI119" s="747"/>
      <c r="DJ119" s="747"/>
      <c r="DK119" s="748"/>
      <c r="DL119" s="749">
        <v>7437</v>
      </c>
      <c r="DM119" s="747"/>
      <c r="DN119" s="747"/>
      <c r="DO119" s="747"/>
      <c r="DP119" s="748"/>
      <c r="DQ119" s="749">
        <v>4749</v>
      </c>
      <c r="DR119" s="747"/>
      <c r="DS119" s="747"/>
      <c r="DT119" s="747"/>
      <c r="DU119" s="748"/>
      <c r="DV119" s="837">
        <v>0.1</v>
      </c>
      <c r="DW119" s="838"/>
      <c r="DX119" s="838"/>
      <c r="DY119" s="838"/>
      <c r="DZ119" s="839"/>
    </row>
    <row r="120" spans="1:130" s="197" customFormat="1" ht="26.25" customHeight="1">
      <c r="A120" s="895"/>
      <c r="B120" s="896"/>
      <c r="C120" s="833" t="s">
        <v>409</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110</v>
      </c>
      <c r="AB120" s="814"/>
      <c r="AC120" s="814"/>
      <c r="AD120" s="814"/>
      <c r="AE120" s="815"/>
      <c r="AF120" s="816" t="s">
        <v>110</v>
      </c>
      <c r="AG120" s="814"/>
      <c r="AH120" s="814"/>
      <c r="AI120" s="814"/>
      <c r="AJ120" s="815"/>
      <c r="AK120" s="816" t="s">
        <v>110</v>
      </c>
      <c r="AL120" s="814"/>
      <c r="AM120" s="814"/>
      <c r="AN120" s="814"/>
      <c r="AO120" s="815"/>
      <c r="AP120" s="784" t="s">
        <v>110</v>
      </c>
      <c r="AQ120" s="785"/>
      <c r="AR120" s="785"/>
      <c r="AS120" s="785"/>
      <c r="AT120" s="786"/>
      <c r="AU120" s="912"/>
      <c r="AV120" s="913"/>
      <c r="AW120" s="913"/>
      <c r="AX120" s="913"/>
      <c r="AY120" s="914"/>
      <c r="AZ120" s="797" t="s">
        <v>434</v>
      </c>
      <c r="BA120" s="798"/>
      <c r="BB120" s="798"/>
      <c r="BC120" s="798"/>
      <c r="BD120" s="798"/>
      <c r="BE120" s="798"/>
      <c r="BF120" s="798"/>
      <c r="BG120" s="798"/>
      <c r="BH120" s="798"/>
      <c r="BI120" s="798"/>
      <c r="BJ120" s="798"/>
      <c r="BK120" s="798"/>
      <c r="BL120" s="798"/>
      <c r="BM120" s="798"/>
      <c r="BN120" s="798"/>
      <c r="BO120" s="798"/>
      <c r="BP120" s="799"/>
      <c r="BQ120" s="800">
        <v>513851</v>
      </c>
      <c r="BR120" s="801"/>
      <c r="BS120" s="801"/>
      <c r="BT120" s="801"/>
      <c r="BU120" s="801"/>
      <c r="BV120" s="801">
        <v>412984</v>
      </c>
      <c r="BW120" s="801"/>
      <c r="BX120" s="801"/>
      <c r="BY120" s="801"/>
      <c r="BZ120" s="801"/>
      <c r="CA120" s="801">
        <v>351561</v>
      </c>
      <c r="CB120" s="801"/>
      <c r="CC120" s="801"/>
      <c r="CD120" s="801"/>
      <c r="CE120" s="801"/>
      <c r="CF120" s="878">
        <v>10.6</v>
      </c>
      <c r="CG120" s="879"/>
      <c r="CH120" s="879"/>
      <c r="CI120" s="879"/>
      <c r="CJ120" s="879"/>
      <c r="CK120" s="880" t="s">
        <v>435</v>
      </c>
      <c r="CL120" s="840"/>
      <c r="CM120" s="840"/>
      <c r="CN120" s="840"/>
      <c r="CO120" s="841"/>
      <c r="CP120" s="884" t="s">
        <v>384</v>
      </c>
      <c r="CQ120" s="885"/>
      <c r="CR120" s="885"/>
      <c r="CS120" s="885"/>
      <c r="CT120" s="885"/>
      <c r="CU120" s="885"/>
      <c r="CV120" s="885"/>
      <c r="CW120" s="885"/>
      <c r="CX120" s="885"/>
      <c r="CY120" s="885"/>
      <c r="CZ120" s="885"/>
      <c r="DA120" s="885"/>
      <c r="DB120" s="885"/>
      <c r="DC120" s="885"/>
      <c r="DD120" s="885"/>
      <c r="DE120" s="885"/>
      <c r="DF120" s="886"/>
      <c r="DG120" s="829">
        <v>1730850</v>
      </c>
      <c r="DH120" s="830"/>
      <c r="DI120" s="830"/>
      <c r="DJ120" s="830"/>
      <c r="DK120" s="830"/>
      <c r="DL120" s="830">
        <v>1625978</v>
      </c>
      <c r="DM120" s="830"/>
      <c r="DN120" s="830"/>
      <c r="DO120" s="830"/>
      <c r="DP120" s="830"/>
      <c r="DQ120" s="830">
        <v>1576248</v>
      </c>
      <c r="DR120" s="830"/>
      <c r="DS120" s="830"/>
      <c r="DT120" s="830"/>
      <c r="DU120" s="830"/>
      <c r="DV120" s="831">
        <v>47.5</v>
      </c>
      <c r="DW120" s="831"/>
      <c r="DX120" s="831"/>
      <c r="DY120" s="831"/>
      <c r="DZ120" s="832"/>
    </row>
    <row r="121" spans="1:130" s="197" customFormat="1" ht="26.25" customHeight="1">
      <c r="A121" s="895"/>
      <c r="B121" s="896"/>
      <c r="C121" s="872" t="s">
        <v>436</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v>5014</v>
      </c>
      <c r="AB121" s="814"/>
      <c r="AC121" s="814"/>
      <c r="AD121" s="814"/>
      <c r="AE121" s="815"/>
      <c r="AF121" s="816">
        <v>5014</v>
      </c>
      <c r="AG121" s="814"/>
      <c r="AH121" s="814"/>
      <c r="AI121" s="814"/>
      <c r="AJ121" s="815"/>
      <c r="AK121" s="816">
        <v>5014</v>
      </c>
      <c r="AL121" s="814"/>
      <c r="AM121" s="814"/>
      <c r="AN121" s="814"/>
      <c r="AO121" s="815"/>
      <c r="AP121" s="784">
        <v>0.2</v>
      </c>
      <c r="AQ121" s="785"/>
      <c r="AR121" s="785"/>
      <c r="AS121" s="785"/>
      <c r="AT121" s="786"/>
      <c r="AU121" s="912"/>
      <c r="AV121" s="913"/>
      <c r="AW121" s="913"/>
      <c r="AX121" s="913"/>
      <c r="AY121" s="914"/>
      <c r="AZ121" s="875" t="s">
        <v>437</v>
      </c>
      <c r="BA121" s="876"/>
      <c r="BB121" s="876"/>
      <c r="BC121" s="876"/>
      <c r="BD121" s="876"/>
      <c r="BE121" s="876"/>
      <c r="BF121" s="876"/>
      <c r="BG121" s="876"/>
      <c r="BH121" s="876"/>
      <c r="BI121" s="876"/>
      <c r="BJ121" s="876"/>
      <c r="BK121" s="876"/>
      <c r="BL121" s="876"/>
      <c r="BM121" s="876"/>
      <c r="BN121" s="876"/>
      <c r="BO121" s="876"/>
      <c r="BP121" s="877"/>
      <c r="BQ121" s="887">
        <v>6497075</v>
      </c>
      <c r="BR121" s="888"/>
      <c r="BS121" s="888"/>
      <c r="BT121" s="888"/>
      <c r="BU121" s="888"/>
      <c r="BV121" s="888">
        <v>6799648</v>
      </c>
      <c r="BW121" s="888"/>
      <c r="BX121" s="888"/>
      <c r="BY121" s="888"/>
      <c r="BZ121" s="888"/>
      <c r="CA121" s="888">
        <v>7250148</v>
      </c>
      <c r="CB121" s="888"/>
      <c r="CC121" s="888"/>
      <c r="CD121" s="888"/>
      <c r="CE121" s="888"/>
      <c r="CF121" s="889">
        <v>218.6</v>
      </c>
      <c r="CG121" s="890"/>
      <c r="CH121" s="890"/>
      <c r="CI121" s="890"/>
      <c r="CJ121" s="890"/>
      <c r="CK121" s="881"/>
      <c r="CL121" s="842"/>
      <c r="CM121" s="842"/>
      <c r="CN121" s="842"/>
      <c r="CO121" s="843"/>
      <c r="CP121" s="858" t="s">
        <v>383</v>
      </c>
      <c r="CQ121" s="859"/>
      <c r="CR121" s="859"/>
      <c r="CS121" s="859"/>
      <c r="CT121" s="859"/>
      <c r="CU121" s="859"/>
      <c r="CV121" s="859"/>
      <c r="CW121" s="859"/>
      <c r="CX121" s="859"/>
      <c r="CY121" s="859"/>
      <c r="CZ121" s="859"/>
      <c r="DA121" s="859"/>
      <c r="DB121" s="859"/>
      <c r="DC121" s="859"/>
      <c r="DD121" s="859"/>
      <c r="DE121" s="859"/>
      <c r="DF121" s="860"/>
      <c r="DG121" s="800">
        <v>1761724</v>
      </c>
      <c r="DH121" s="801"/>
      <c r="DI121" s="801"/>
      <c r="DJ121" s="801"/>
      <c r="DK121" s="801"/>
      <c r="DL121" s="801">
        <v>1593780</v>
      </c>
      <c r="DM121" s="801"/>
      <c r="DN121" s="801"/>
      <c r="DO121" s="801"/>
      <c r="DP121" s="801"/>
      <c r="DQ121" s="801">
        <v>1464463</v>
      </c>
      <c r="DR121" s="801"/>
      <c r="DS121" s="801"/>
      <c r="DT121" s="801"/>
      <c r="DU121" s="801"/>
      <c r="DV121" s="853">
        <v>44.2</v>
      </c>
      <c r="DW121" s="853"/>
      <c r="DX121" s="853"/>
      <c r="DY121" s="853"/>
      <c r="DZ121" s="854"/>
    </row>
    <row r="122" spans="1:130" s="197" customFormat="1" ht="26.25" customHeight="1">
      <c r="A122" s="895"/>
      <c r="B122" s="896"/>
      <c r="C122" s="833" t="s">
        <v>419</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110</v>
      </c>
      <c r="AB122" s="814"/>
      <c r="AC122" s="814"/>
      <c r="AD122" s="814"/>
      <c r="AE122" s="815"/>
      <c r="AF122" s="816" t="s">
        <v>110</v>
      </c>
      <c r="AG122" s="814"/>
      <c r="AH122" s="814"/>
      <c r="AI122" s="814"/>
      <c r="AJ122" s="815"/>
      <c r="AK122" s="816" t="s">
        <v>110</v>
      </c>
      <c r="AL122" s="814"/>
      <c r="AM122" s="814"/>
      <c r="AN122" s="814"/>
      <c r="AO122" s="815"/>
      <c r="AP122" s="784" t="s">
        <v>110</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438</v>
      </c>
      <c r="BP122" s="868"/>
      <c r="BQ122" s="869">
        <v>9210056</v>
      </c>
      <c r="BR122" s="870"/>
      <c r="BS122" s="870"/>
      <c r="BT122" s="870"/>
      <c r="BU122" s="870"/>
      <c r="BV122" s="870">
        <v>9393782</v>
      </c>
      <c r="BW122" s="870"/>
      <c r="BX122" s="870"/>
      <c r="BY122" s="870"/>
      <c r="BZ122" s="870"/>
      <c r="CA122" s="870">
        <v>9954370</v>
      </c>
      <c r="CB122" s="870"/>
      <c r="CC122" s="870"/>
      <c r="CD122" s="870"/>
      <c r="CE122" s="870"/>
      <c r="CF122" s="773"/>
      <c r="CG122" s="774"/>
      <c r="CH122" s="774"/>
      <c r="CI122" s="774"/>
      <c r="CJ122" s="871"/>
      <c r="CK122" s="881"/>
      <c r="CL122" s="842"/>
      <c r="CM122" s="842"/>
      <c r="CN122" s="842"/>
      <c r="CO122" s="843"/>
      <c r="CP122" s="858" t="s">
        <v>382</v>
      </c>
      <c r="CQ122" s="859"/>
      <c r="CR122" s="859"/>
      <c r="CS122" s="859"/>
      <c r="CT122" s="859"/>
      <c r="CU122" s="859"/>
      <c r="CV122" s="859"/>
      <c r="CW122" s="859"/>
      <c r="CX122" s="859"/>
      <c r="CY122" s="859"/>
      <c r="CZ122" s="859"/>
      <c r="DA122" s="859"/>
      <c r="DB122" s="859"/>
      <c r="DC122" s="859"/>
      <c r="DD122" s="859"/>
      <c r="DE122" s="859"/>
      <c r="DF122" s="860"/>
      <c r="DG122" s="800">
        <v>634986</v>
      </c>
      <c r="DH122" s="801"/>
      <c r="DI122" s="801"/>
      <c r="DJ122" s="801"/>
      <c r="DK122" s="801"/>
      <c r="DL122" s="801">
        <v>613823</v>
      </c>
      <c r="DM122" s="801"/>
      <c r="DN122" s="801"/>
      <c r="DO122" s="801"/>
      <c r="DP122" s="801"/>
      <c r="DQ122" s="801">
        <v>657364</v>
      </c>
      <c r="DR122" s="801"/>
      <c r="DS122" s="801"/>
      <c r="DT122" s="801"/>
      <c r="DU122" s="801"/>
      <c r="DV122" s="853">
        <v>19.8</v>
      </c>
      <c r="DW122" s="853"/>
      <c r="DX122" s="853"/>
      <c r="DY122" s="853"/>
      <c r="DZ122" s="854"/>
    </row>
    <row r="123" spans="1:130" s="197" customFormat="1" ht="26.25" customHeight="1" thickBot="1">
      <c r="A123" s="895"/>
      <c r="B123" s="896"/>
      <c r="C123" s="833" t="s">
        <v>425</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v>96</v>
      </c>
      <c r="AB123" s="814"/>
      <c r="AC123" s="814"/>
      <c r="AD123" s="814"/>
      <c r="AE123" s="815"/>
      <c r="AF123" s="816" t="s">
        <v>110</v>
      </c>
      <c r="AG123" s="814"/>
      <c r="AH123" s="814"/>
      <c r="AI123" s="814"/>
      <c r="AJ123" s="815"/>
      <c r="AK123" s="816" t="s">
        <v>110</v>
      </c>
      <c r="AL123" s="814"/>
      <c r="AM123" s="814"/>
      <c r="AN123" s="814"/>
      <c r="AO123" s="815"/>
      <c r="AP123" s="784" t="s">
        <v>110</v>
      </c>
      <c r="AQ123" s="785"/>
      <c r="AR123" s="785"/>
      <c r="AS123" s="785"/>
      <c r="AT123" s="786"/>
      <c r="AU123" s="864" t="s">
        <v>439</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114.9</v>
      </c>
      <c r="BR123" s="862"/>
      <c r="BS123" s="862"/>
      <c r="BT123" s="862"/>
      <c r="BU123" s="862"/>
      <c r="BV123" s="862">
        <v>109.9</v>
      </c>
      <c r="BW123" s="862"/>
      <c r="BX123" s="862"/>
      <c r="BY123" s="862"/>
      <c r="BZ123" s="862"/>
      <c r="CA123" s="862">
        <v>113.5</v>
      </c>
      <c r="CB123" s="862"/>
      <c r="CC123" s="862"/>
      <c r="CD123" s="862"/>
      <c r="CE123" s="862"/>
      <c r="CF123" s="760"/>
      <c r="CG123" s="761"/>
      <c r="CH123" s="761"/>
      <c r="CI123" s="761"/>
      <c r="CJ123" s="863"/>
      <c r="CK123" s="881"/>
      <c r="CL123" s="842"/>
      <c r="CM123" s="842"/>
      <c r="CN123" s="842"/>
      <c r="CO123" s="843"/>
      <c r="CP123" s="858" t="s">
        <v>380</v>
      </c>
      <c r="CQ123" s="859"/>
      <c r="CR123" s="859"/>
      <c r="CS123" s="859"/>
      <c r="CT123" s="859"/>
      <c r="CU123" s="859"/>
      <c r="CV123" s="859"/>
      <c r="CW123" s="859"/>
      <c r="CX123" s="859"/>
      <c r="CY123" s="859"/>
      <c r="CZ123" s="859"/>
      <c r="DA123" s="859"/>
      <c r="DB123" s="859"/>
      <c r="DC123" s="859"/>
      <c r="DD123" s="859"/>
      <c r="DE123" s="859"/>
      <c r="DF123" s="860"/>
      <c r="DG123" s="813" t="s">
        <v>110</v>
      </c>
      <c r="DH123" s="814"/>
      <c r="DI123" s="814"/>
      <c r="DJ123" s="814"/>
      <c r="DK123" s="815"/>
      <c r="DL123" s="816" t="s">
        <v>110</v>
      </c>
      <c r="DM123" s="814"/>
      <c r="DN123" s="814"/>
      <c r="DO123" s="814"/>
      <c r="DP123" s="815"/>
      <c r="DQ123" s="816" t="s">
        <v>110</v>
      </c>
      <c r="DR123" s="814"/>
      <c r="DS123" s="814"/>
      <c r="DT123" s="814"/>
      <c r="DU123" s="815"/>
      <c r="DV123" s="784" t="s">
        <v>110</v>
      </c>
      <c r="DW123" s="785"/>
      <c r="DX123" s="785"/>
      <c r="DY123" s="785"/>
      <c r="DZ123" s="786"/>
    </row>
    <row r="124" spans="1:130" s="197" customFormat="1" ht="26.25" customHeight="1">
      <c r="A124" s="895"/>
      <c r="B124" s="896"/>
      <c r="C124" s="833" t="s">
        <v>428</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110</v>
      </c>
      <c r="AB124" s="814"/>
      <c r="AC124" s="814"/>
      <c r="AD124" s="814"/>
      <c r="AE124" s="815"/>
      <c r="AF124" s="816" t="s">
        <v>110</v>
      </c>
      <c r="AG124" s="814"/>
      <c r="AH124" s="814"/>
      <c r="AI124" s="814"/>
      <c r="AJ124" s="815"/>
      <c r="AK124" s="816" t="s">
        <v>110</v>
      </c>
      <c r="AL124" s="814"/>
      <c r="AM124" s="814"/>
      <c r="AN124" s="814"/>
      <c r="AO124" s="815"/>
      <c r="AP124" s="784" t="s">
        <v>110</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440</v>
      </c>
      <c r="CQ124" s="859"/>
      <c r="CR124" s="859"/>
      <c r="CS124" s="859"/>
      <c r="CT124" s="859"/>
      <c r="CU124" s="859"/>
      <c r="CV124" s="859"/>
      <c r="CW124" s="859"/>
      <c r="CX124" s="859"/>
      <c r="CY124" s="859"/>
      <c r="CZ124" s="859"/>
      <c r="DA124" s="859"/>
      <c r="DB124" s="859"/>
      <c r="DC124" s="859"/>
      <c r="DD124" s="859"/>
      <c r="DE124" s="859"/>
      <c r="DF124" s="860"/>
      <c r="DG124" s="746" t="s">
        <v>110</v>
      </c>
      <c r="DH124" s="747"/>
      <c r="DI124" s="747"/>
      <c r="DJ124" s="747"/>
      <c r="DK124" s="748"/>
      <c r="DL124" s="749" t="s">
        <v>110</v>
      </c>
      <c r="DM124" s="747"/>
      <c r="DN124" s="747"/>
      <c r="DO124" s="747"/>
      <c r="DP124" s="748"/>
      <c r="DQ124" s="749" t="s">
        <v>110</v>
      </c>
      <c r="DR124" s="747"/>
      <c r="DS124" s="747"/>
      <c r="DT124" s="747"/>
      <c r="DU124" s="748"/>
      <c r="DV124" s="837" t="s">
        <v>110</v>
      </c>
      <c r="DW124" s="838"/>
      <c r="DX124" s="838"/>
      <c r="DY124" s="838"/>
      <c r="DZ124" s="839"/>
    </row>
    <row r="125" spans="1:130" s="197" customFormat="1" ht="26.25" customHeight="1" thickBot="1">
      <c r="A125" s="895"/>
      <c r="B125" s="896"/>
      <c r="C125" s="833" t="s">
        <v>430</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110</v>
      </c>
      <c r="AB125" s="814"/>
      <c r="AC125" s="814"/>
      <c r="AD125" s="814"/>
      <c r="AE125" s="815"/>
      <c r="AF125" s="816" t="s">
        <v>110</v>
      </c>
      <c r="AG125" s="814"/>
      <c r="AH125" s="814"/>
      <c r="AI125" s="814"/>
      <c r="AJ125" s="815"/>
      <c r="AK125" s="816" t="s">
        <v>110</v>
      </c>
      <c r="AL125" s="814"/>
      <c r="AM125" s="814"/>
      <c r="AN125" s="814"/>
      <c r="AO125" s="815"/>
      <c r="AP125" s="784" t="s">
        <v>110</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441</v>
      </c>
      <c r="CL125" s="840"/>
      <c r="CM125" s="840"/>
      <c r="CN125" s="840"/>
      <c r="CO125" s="841"/>
      <c r="CP125" s="846" t="s">
        <v>442</v>
      </c>
      <c r="CQ125" s="788"/>
      <c r="CR125" s="788"/>
      <c r="CS125" s="788"/>
      <c r="CT125" s="788"/>
      <c r="CU125" s="788"/>
      <c r="CV125" s="788"/>
      <c r="CW125" s="788"/>
      <c r="CX125" s="788"/>
      <c r="CY125" s="788"/>
      <c r="CZ125" s="788"/>
      <c r="DA125" s="788"/>
      <c r="DB125" s="788"/>
      <c r="DC125" s="788"/>
      <c r="DD125" s="788"/>
      <c r="DE125" s="788"/>
      <c r="DF125" s="789"/>
      <c r="DG125" s="829" t="s">
        <v>110</v>
      </c>
      <c r="DH125" s="830"/>
      <c r="DI125" s="830"/>
      <c r="DJ125" s="830"/>
      <c r="DK125" s="830"/>
      <c r="DL125" s="830" t="s">
        <v>110</v>
      </c>
      <c r="DM125" s="830"/>
      <c r="DN125" s="830"/>
      <c r="DO125" s="830"/>
      <c r="DP125" s="830"/>
      <c r="DQ125" s="830" t="s">
        <v>110</v>
      </c>
      <c r="DR125" s="830"/>
      <c r="DS125" s="830"/>
      <c r="DT125" s="830"/>
      <c r="DU125" s="830"/>
      <c r="DV125" s="831" t="s">
        <v>110</v>
      </c>
      <c r="DW125" s="831"/>
      <c r="DX125" s="831"/>
      <c r="DY125" s="831"/>
      <c r="DZ125" s="832"/>
    </row>
    <row r="126" spans="1:130" s="197" customFormat="1" ht="26.25" customHeight="1">
      <c r="A126" s="895"/>
      <c r="B126" s="896"/>
      <c r="C126" s="833" t="s">
        <v>433</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10952</v>
      </c>
      <c r="AB126" s="814"/>
      <c r="AC126" s="814"/>
      <c r="AD126" s="814"/>
      <c r="AE126" s="815"/>
      <c r="AF126" s="816">
        <v>8280</v>
      </c>
      <c r="AG126" s="814"/>
      <c r="AH126" s="814"/>
      <c r="AI126" s="814"/>
      <c r="AJ126" s="815"/>
      <c r="AK126" s="816">
        <v>2846</v>
      </c>
      <c r="AL126" s="814"/>
      <c r="AM126" s="814"/>
      <c r="AN126" s="814"/>
      <c r="AO126" s="815"/>
      <c r="AP126" s="784">
        <v>0.1</v>
      </c>
      <c r="AQ126" s="785"/>
      <c r="AR126" s="785"/>
      <c r="AS126" s="785"/>
      <c r="AT126" s="786"/>
      <c r="AU126" s="233"/>
      <c r="AV126" s="233"/>
      <c r="AW126" s="233"/>
      <c r="AX126" s="836" t="s">
        <v>443</v>
      </c>
      <c r="AY126" s="794"/>
      <c r="AZ126" s="794"/>
      <c r="BA126" s="794"/>
      <c r="BB126" s="794"/>
      <c r="BC126" s="794"/>
      <c r="BD126" s="794"/>
      <c r="BE126" s="795"/>
      <c r="BF126" s="793" t="s">
        <v>444</v>
      </c>
      <c r="BG126" s="794"/>
      <c r="BH126" s="794"/>
      <c r="BI126" s="794"/>
      <c r="BJ126" s="794"/>
      <c r="BK126" s="794"/>
      <c r="BL126" s="795"/>
      <c r="BM126" s="793" t="s">
        <v>445</v>
      </c>
      <c r="BN126" s="794"/>
      <c r="BO126" s="794"/>
      <c r="BP126" s="794"/>
      <c r="BQ126" s="794"/>
      <c r="BR126" s="794"/>
      <c r="BS126" s="795"/>
      <c r="BT126" s="793" t="s">
        <v>446</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447</v>
      </c>
      <c r="CQ126" s="798"/>
      <c r="CR126" s="798"/>
      <c r="CS126" s="798"/>
      <c r="CT126" s="798"/>
      <c r="CU126" s="798"/>
      <c r="CV126" s="798"/>
      <c r="CW126" s="798"/>
      <c r="CX126" s="798"/>
      <c r="CY126" s="798"/>
      <c r="CZ126" s="798"/>
      <c r="DA126" s="798"/>
      <c r="DB126" s="798"/>
      <c r="DC126" s="798"/>
      <c r="DD126" s="798"/>
      <c r="DE126" s="798"/>
      <c r="DF126" s="799"/>
      <c r="DG126" s="800" t="s">
        <v>110</v>
      </c>
      <c r="DH126" s="801"/>
      <c r="DI126" s="801"/>
      <c r="DJ126" s="801"/>
      <c r="DK126" s="801"/>
      <c r="DL126" s="801" t="s">
        <v>110</v>
      </c>
      <c r="DM126" s="801"/>
      <c r="DN126" s="801"/>
      <c r="DO126" s="801"/>
      <c r="DP126" s="801"/>
      <c r="DQ126" s="801" t="s">
        <v>110</v>
      </c>
      <c r="DR126" s="801"/>
      <c r="DS126" s="801"/>
      <c r="DT126" s="801"/>
      <c r="DU126" s="801"/>
      <c r="DV126" s="853" t="s">
        <v>110</v>
      </c>
      <c r="DW126" s="853"/>
      <c r="DX126" s="853"/>
      <c r="DY126" s="853"/>
      <c r="DZ126" s="854"/>
    </row>
    <row r="127" spans="1:130" s="197" customFormat="1" ht="26.25" customHeight="1" thickBot="1">
      <c r="A127" s="897"/>
      <c r="B127" s="898"/>
      <c r="C127" s="855" t="s">
        <v>448</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110</v>
      </c>
      <c r="AB127" s="814"/>
      <c r="AC127" s="814"/>
      <c r="AD127" s="814"/>
      <c r="AE127" s="815"/>
      <c r="AF127" s="816" t="s">
        <v>110</v>
      </c>
      <c r="AG127" s="814"/>
      <c r="AH127" s="814"/>
      <c r="AI127" s="814"/>
      <c r="AJ127" s="815"/>
      <c r="AK127" s="816" t="s">
        <v>110</v>
      </c>
      <c r="AL127" s="814"/>
      <c r="AM127" s="814"/>
      <c r="AN127" s="814"/>
      <c r="AO127" s="815"/>
      <c r="AP127" s="784" t="s">
        <v>110</v>
      </c>
      <c r="AQ127" s="785"/>
      <c r="AR127" s="785"/>
      <c r="AS127" s="785"/>
      <c r="AT127" s="786"/>
      <c r="AU127" s="233"/>
      <c r="AV127" s="233"/>
      <c r="AW127" s="233"/>
      <c r="AX127" s="787" t="s">
        <v>449</v>
      </c>
      <c r="AY127" s="788"/>
      <c r="AZ127" s="788"/>
      <c r="BA127" s="788"/>
      <c r="BB127" s="788"/>
      <c r="BC127" s="788"/>
      <c r="BD127" s="788"/>
      <c r="BE127" s="789"/>
      <c r="BF127" s="790" t="s">
        <v>110</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450</v>
      </c>
      <c r="CQ127" s="782"/>
      <c r="CR127" s="782"/>
      <c r="CS127" s="782"/>
      <c r="CT127" s="782"/>
      <c r="CU127" s="782"/>
      <c r="CV127" s="782"/>
      <c r="CW127" s="782"/>
      <c r="CX127" s="782"/>
      <c r="CY127" s="782"/>
      <c r="CZ127" s="782"/>
      <c r="DA127" s="782"/>
      <c r="DB127" s="782"/>
      <c r="DC127" s="782"/>
      <c r="DD127" s="782"/>
      <c r="DE127" s="782"/>
      <c r="DF127" s="783"/>
      <c r="DG127" s="849" t="s">
        <v>110</v>
      </c>
      <c r="DH127" s="850"/>
      <c r="DI127" s="850"/>
      <c r="DJ127" s="850"/>
      <c r="DK127" s="850"/>
      <c r="DL127" s="850" t="s">
        <v>110</v>
      </c>
      <c r="DM127" s="850"/>
      <c r="DN127" s="850"/>
      <c r="DO127" s="850"/>
      <c r="DP127" s="850"/>
      <c r="DQ127" s="850" t="s">
        <v>110</v>
      </c>
      <c r="DR127" s="850"/>
      <c r="DS127" s="850"/>
      <c r="DT127" s="850"/>
      <c r="DU127" s="850"/>
      <c r="DV127" s="851" t="s">
        <v>110</v>
      </c>
      <c r="DW127" s="851"/>
      <c r="DX127" s="851"/>
      <c r="DY127" s="851"/>
      <c r="DZ127" s="852"/>
    </row>
    <row r="128" spans="1:130" s="197" customFormat="1" ht="26.25" customHeight="1">
      <c r="A128" s="825" t="s">
        <v>451</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452</v>
      </c>
      <c r="X128" s="827"/>
      <c r="Y128" s="827"/>
      <c r="Z128" s="828"/>
      <c r="AA128" s="753">
        <v>45914</v>
      </c>
      <c r="AB128" s="754"/>
      <c r="AC128" s="754"/>
      <c r="AD128" s="754"/>
      <c r="AE128" s="755"/>
      <c r="AF128" s="756">
        <v>39534</v>
      </c>
      <c r="AG128" s="754"/>
      <c r="AH128" s="754"/>
      <c r="AI128" s="754"/>
      <c r="AJ128" s="755"/>
      <c r="AK128" s="756">
        <v>36530</v>
      </c>
      <c r="AL128" s="754"/>
      <c r="AM128" s="754"/>
      <c r="AN128" s="754"/>
      <c r="AO128" s="755"/>
      <c r="AP128" s="757"/>
      <c r="AQ128" s="758"/>
      <c r="AR128" s="758"/>
      <c r="AS128" s="758"/>
      <c r="AT128" s="759"/>
      <c r="AU128" s="235"/>
      <c r="AV128" s="235"/>
      <c r="AW128" s="235"/>
      <c r="AX128" s="802" t="s">
        <v>453</v>
      </c>
      <c r="AY128" s="798"/>
      <c r="AZ128" s="798"/>
      <c r="BA128" s="798"/>
      <c r="BB128" s="798"/>
      <c r="BC128" s="798"/>
      <c r="BD128" s="798"/>
      <c r="BE128" s="799"/>
      <c r="BF128" s="820" t="s">
        <v>110</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454</v>
      </c>
      <c r="X129" s="811"/>
      <c r="Y129" s="811"/>
      <c r="Z129" s="812"/>
      <c r="AA129" s="813">
        <v>3904285</v>
      </c>
      <c r="AB129" s="814"/>
      <c r="AC129" s="814"/>
      <c r="AD129" s="814"/>
      <c r="AE129" s="815"/>
      <c r="AF129" s="816">
        <v>3828507</v>
      </c>
      <c r="AG129" s="814"/>
      <c r="AH129" s="814"/>
      <c r="AI129" s="814"/>
      <c r="AJ129" s="815"/>
      <c r="AK129" s="816">
        <v>3947451</v>
      </c>
      <c r="AL129" s="814"/>
      <c r="AM129" s="814"/>
      <c r="AN129" s="814"/>
      <c r="AO129" s="815"/>
      <c r="AP129" s="817"/>
      <c r="AQ129" s="818"/>
      <c r="AR129" s="818"/>
      <c r="AS129" s="818"/>
      <c r="AT129" s="819"/>
      <c r="AU129" s="235"/>
      <c r="AV129" s="235"/>
      <c r="AW129" s="235"/>
      <c r="AX129" s="802" t="s">
        <v>455</v>
      </c>
      <c r="AY129" s="798"/>
      <c r="AZ129" s="798"/>
      <c r="BA129" s="798"/>
      <c r="BB129" s="798"/>
      <c r="BC129" s="798"/>
      <c r="BD129" s="798"/>
      <c r="BE129" s="799"/>
      <c r="BF129" s="803">
        <v>9.6999999999999993</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456</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457</v>
      </c>
      <c r="X130" s="811"/>
      <c r="Y130" s="811"/>
      <c r="Z130" s="812"/>
      <c r="AA130" s="813">
        <v>527675</v>
      </c>
      <c r="AB130" s="814"/>
      <c r="AC130" s="814"/>
      <c r="AD130" s="814"/>
      <c r="AE130" s="815"/>
      <c r="AF130" s="816">
        <v>543092</v>
      </c>
      <c r="AG130" s="814"/>
      <c r="AH130" s="814"/>
      <c r="AI130" s="814"/>
      <c r="AJ130" s="815"/>
      <c r="AK130" s="816">
        <v>630465</v>
      </c>
      <c r="AL130" s="814"/>
      <c r="AM130" s="814"/>
      <c r="AN130" s="814"/>
      <c r="AO130" s="815"/>
      <c r="AP130" s="817"/>
      <c r="AQ130" s="818"/>
      <c r="AR130" s="818"/>
      <c r="AS130" s="818"/>
      <c r="AT130" s="819"/>
      <c r="AU130" s="235"/>
      <c r="AV130" s="235"/>
      <c r="AW130" s="235"/>
      <c r="AX130" s="781" t="s">
        <v>458</v>
      </c>
      <c r="AY130" s="782"/>
      <c r="AZ130" s="782"/>
      <c r="BA130" s="782"/>
      <c r="BB130" s="782"/>
      <c r="BC130" s="782"/>
      <c r="BD130" s="782"/>
      <c r="BE130" s="783"/>
      <c r="BF130" s="735">
        <v>113.5</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459</v>
      </c>
      <c r="X131" s="744"/>
      <c r="Y131" s="744"/>
      <c r="Z131" s="745"/>
      <c r="AA131" s="746">
        <v>3376610</v>
      </c>
      <c r="AB131" s="747"/>
      <c r="AC131" s="747"/>
      <c r="AD131" s="747"/>
      <c r="AE131" s="748"/>
      <c r="AF131" s="749">
        <v>3285415</v>
      </c>
      <c r="AG131" s="747"/>
      <c r="AH131" s="747"/>
      <c r="AI131" s="747"/>
      <c r="AJ131" s="748"/>
      <c r="AK131" s="749">
        <v>3316986</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460</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461</v>
      </c>
      <c r="W132" s="767"/>
      <c r="X132" s="767"/>
      <c r="Y132" s="767"/>
      <c r="Z132" s="768"/>
      <c r="AA132" s="769">
        <v>10.283834969999999</v>
      </c>
      <c r="AB132" s="770"/>
      <c r="AC132" s="770"/>
      <c r="AD132" s="770"/>
      <c r="AE132" s="771"/>
      <c r="AF132" s="772">
        <v>9.4004023330000006</v>
      </c>
      <c r="AG132" s="770"/>
      <c r="AH132" s="770"/>
      <c r="AI132" s="770"/>
      <c r="AJ132" s="771"/>
      <c r="AK132" s="772">
        <v>9.5978147759999999</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462</v>
      </c>
      <c r="W133" s="776"/>
      <c r="X133" s="776"/>
      <c r="Y133" s="776"/>
      <c r="Z133" s="777"/>
      <c r="AA133" s="778">
        <v>11.2</v>
      </c>
      <c r="AB133" s="779"/>
      <c r="AC133" s="779"/>
      <c r="AD133" s="779"/>
      <c r="AE133" s="780"/>
      <c r="AF133" s="778">
        <v>10.199999999999999</v>
      </c>
      <c r="AG133" s="779"/>
      <c r="AH133" s="779"/>
      <c r="AI133" s="779"/>
      <c r="AJ133" s="780"/>
      <c r="AK133" s="778">
        <v>9.6999999999999993</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AP28:AT28"/>
    <mergeCell ref="BS7:CG7"/>
    <mergeCell ref="B69:P69"/>
    <mergeCell ref="B68:P68"/>
    <mergeCell ref="B73:P73"/>
    <mergeCell ref="B72:P72"/>
    <mergeCell ref="B71:P71"/>
    <mergeCell ref="B70:P70"/>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B10:P10"/>
    <mergeCell ref="Q10:U10"/>
    <mergeCell ref="V10:Z10"/>
    <mergeCell ref="DV10:DZ10"/>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CH7:CL7"/>
    <mergeCell ref="CM7:CQ7"/>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AA10:AE10"/>
    <mergeCell ref="AF10:AJ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V63:DZ63"/>
    <mergeCell ref="B62:P62"/>
    <mergeCell ref="Q62:U62"/>
    <mergeCell ref="V62:Z62"/>
    <mergeCell ref="AA62:AE62"/>
    <mergeCell ref="AF62:AJ62"/>
    <mergeCell ref="AK62:AO62"/>
    <mergeCell ref="AP62:AT62"/>
    <mergeCell ref="AU62:AY62"/>
    <mergeCell ref="AZ62:BD62"/>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CW66:DA66"/>
    <mergeCell ref="DB66:DF66"/>
    <mergeCell ref="DG66:DK66"/>
    <mergeCell ref="DL66:DP66"/>
    <mergeCell ref="DQ66:DU66"/>
    <mergeCell ref="CH62:CL62"/>
    <mergeCell ref="CM62:CQ62"/>
    <mergeCell ref="CR62:CV62"/>
    <mergeCell ref="DL63:DP63"/>
    <mergeCell ref="DQ63:DU63"/>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AP72:AT72"/>
    <mergeCell ref="AU72:AY72"/>
    <mergeCell ref="AZ72:BD72"/>
    <mergeCell ref="BS72:CG72"/>
    <mergeCell ref="CH72:CL72"/>
    <mergeCell ref="CM72:CQ72"/>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B75:P75"/>
    <mergeCell ref="Q75:U75"/>
    <mergeCell ref="V75:Z75"/>
    <mergeCell ref="AA75:AE75"/>
    <mergeCell ref="AF75:AJ75"/>
    <mergeCell ref="AK75:AO75"/>
    <mergeCell ref="AP75:AT75"/>
    <mergeCell ref="AU75:AY75"/>
    <mergeCell ref="AZ75:BD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110" zoomScaleNormal="85" zoomScaleSheetLayoutView="11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463</v>
      </c>
      <c r="B5" s="246"/>
      <c r="C5" s="246"/>
      <c r="D5" s="246"/>
      <c r="E5" s="246"/>
      <c r="F5" s="246"/>
      <c r="G5" s="246"/>
      <c r="H5" s="246"/>
      <c r="I5" s="246"/>
      <c r="J5" s="246"/>
      <c r="K5" s="246"/>
      <c r="L5" s="246"/>
      <c r="M5" s="246"/>
      <c r="N5" s="246"/>
      <c r="O5" s="247"/>
    </row>
    <row r="6" spans="1:16">
      <c r="A6" s="248"/>
      <c r="B6" s="244"/>
      <c r="C6" s="244"/>
      <c r="D6" s="244"/>
      <c r="E6" s="244"/>
      <c r="F6" s="244"/>
      <c r="G6" s="249" t="s">
        <v>464</v>
      </c>
      <c r="H6" s="249"/>
      <c r="I6" s="249"/>
      <c r="J6" s="249"/>
      <c r="K6" s="244"/>
      <c r="L6" s="244"/>
      <c r="M6" s="244"/>
      <c r="N6" s="244"/>
    </row>
    <row r="7" spans="1:16">
      <c r="A7" s="248"/>
      <c r="B7" s="244"/>
      <c r="C7" s="244"/>
      <c r="D7" s="244"/>
      <c r="E7" s="244"/>
      <c r="F7" s="244"/>
      <c r="G7" s="251"/>
      <c r="H7" s="252"/>
      <c r="I7" s="252"/>
      <c r="J7" s="253"/>
      <c r="K7" s="1149" t="s">
        <v>465</v>
      </c>
      <c r="L7" s="254"/>
      <c r="M7" s="255" t="s">
        <v>466</v>
      </c>
      <c r="N7" s="256"/>
    </row>
    <row r="8" spans="1:16">
      <c r="A8" s="248"/>
      <c r="B8" s="244"/>
      <c r="C8" s="244"/>
      <c r="D8" s="244"/>
      <c r="E8" s="244"/>
      <c r="F8" s="244"/>
      <c r="G8" s="257"/>
      <c r="H8" s="258"/>
      <c r="I8" s="258"/>
      <c r="J8" s="259"/>
      <c r="K8" s="1150"/>
      <c r="L8" s="260" t="s">
        <v>467</v>
      </c>
      <c r="M8" s="261" t="s">
        <v>468</v>
      </c>
      <c r="N8" s="262" t="s">
        <v>469</v>
      </c>
    </row>
    <row r="9" spans="1:16">
      <c r="A9" s="248"/>
      <c r="B9" s="244"/>
      <c r="C9" s="244"/>
      <c r="D9" s="244"/>
      <c r="E9" s="244"/>
      <c r="F9" s="244"/>
      <c r="G9" s="1163" t="s">
        <v>470</v>
      </c>
      <c r="H9" s="1164"/>
      <c r="I9" s="1164"/>
      <c r="J9" s="1165"/>
      <c r="K9" s="263">
        <v>1044204</v>
      </c>
      <c r="L9" s="264">
        <v>146350</v>
      </c>
      <c r="M9" s="265">
        <v>133600</v>
      </c>
      <c r="N9" s="266">
        <v>9.5</v>
      </c>
    </row>
    <row r="10" spans="1:16">
      <c r="A10" s="248"/>
      <c r="B10" s="244"/>
      <c r="C10" s="244"/>
      <c r="D10" s="244"/>
      <c r="E10" s="244"/>
      <c r="F10" s="244"/>
      <c r="G10" s="1163" t="s">
        <v>471</v>
      </c>
      <c r="H10" s="1164"/>
      <c r="I10" s="1164"/>
      <c r="J10" s="1165"/>
      <c r="K10" s="267">
        <v>60430</v>
      </c>
      <c r="L10" s="268">
        <v>8470</v>
      </c>
      <c r="M10" s="269">
        <v>14806</v>
      </c>
      <c r="N10" s="270">
        <v>-42.8</v>
      </c>
    </row>
    <row r="11" spans="1:16" ht="13.5" customHeight="1">
      <c r="A11" s="248"/>
      <c r="B11" s="244"/>
      <c r="C11" s="244"/>
      <c r="D11" s="244"/>
      <c r="E11" s="244"/>
      <c r="F11" s="244"/>
      <c r="G11" s="1163" t="s">
        <v>472</v>
      </c>
      <c r="H11" s="1164"/>
      <c r="I11" s="1164"/>
      <c r="J11" s="1165"/>
      <c r="K11" s="267">
        <v>176418</v>
      </c>
      <c r="L11" s="268">
        <v>24726</v>
      </c>
      <c r="M11" s="269">
        <v>22006</v>
      </c>
      <c r="N11" s="270">
        <v>12.4</v>
      </c>
    </row>
    <row r="12" spans="1:16" ht="13.5" customHeight="1">
      <c r="A12" s="248"/>
      <c r="B12" s="244"/>
      <c r="C12" s="244"/>
      <c r="D12" s="244"/>
      <c r="E12" s="244"/>
      <c r="F12" s="244"/>
      <c r="G12" s="1163" t="s">
        <v>473</v>
      </c>
      <c r="H12" s="1164"/>
      <c r="I12" s="1164"/>
      <c r="J12" s="1165"/>
      <c r="K12" s="267" t="s">
        <v>474</v>
      </c>
      <c r="L12" s="268" t="s">
        <v>474</v>
      </c>
      <c r="M12" s="269">
        <v>3064</v>
      </c>
      <c r="N12" s="270" t="s">
        <v>474</v>
      </c>
    </row>
    <row r="13" spans="1:16" ht="13.5" customHeight="1">
      <c r="A13" s="248"/>
      <c r="B13" s="244"/>
      <c r="C13" s="244"/>
      <c r="D13" s="244"/>
      <c r="E13" s="244"/>
      <c r="F13" s="244"/>
      <c r="G13" s="1163" t="s">
        <v>475</v>
      </c>
      <c r="H13" s="1164"/>
      <c r="I13" s="1164"/>
      <c r="J13" s="1165"/>
      <c r="K13" s="267" t="s">
        <v>474</v>
      </c>
      <c r="L13" s="268" t="s">
        <v>474</v>
      </c>
      <c r="M13" s="269" t="s">
        <v>474</v>
      </c>
      <c r="N13" s="270" t="s">
        <v>474</v>
      </c>
    </row>
    <row r="14" spans="1:16" ht="13.5" customHeight="1">
      <c r="A14" s="248"/>
      <c r="B14" s="244"/>
      <c r="C14" s="244"/>
      <c r="D14" s="244"/>
      <c r="E14" s="244"/>
      <c r="F14" s="244"/>
      <c r="G14" s="1163" t="s">
        <v>476</v>
      </c>
      <c r="H14" s="1164"/>
      <c r="I14" s="1164"/>
      <c r="J14" s="1165"/>
      <c r="K14" s="267">
        <v>41941</v>
      </c>
      <c r="L14" s="268">
        <v>5878</v>
      </c>
      <c r="M14" s="269">
        <v>5782</v>
      </c>
      <c r="N14" s="270">
        <v>1.7</v>
      </c>
    </row>
    <row r="15" spans="1:16" ht="13.5" customHeight="1">
      <c r="A15" s="248"/>
      <c r="B15" s="244"/>
      <c r="C15" s="244"/>
      <c r="D15" s="244"/>
      <c r="E15" s="244"/>
      <c r="F15" s="244"/>
      <c r="G15" s="1163" t="s">
        <v>477</v>
      </c>
      <c r="H15" s="1164"/>
      <c r="I15" s="1164"/>
      <c r="J15" s="1165"/>
      <c r="K15" s="267">
        <v>63350</v>
      </c>
      <c r="L15" s="268">
        <v>8879</v>
      </c>
      <c r="M15" s="269">
        <v>3053</v>
      </c>
      <c r="N15" s="270">
        <v>190.8</v>
      </c>
    </row>
    <row r="16" spans="1:16">
      <c r="A16" s="248"/>
      <c r="B16" s="244"/>
      <c r="C16" s="244"/>
      <c r="D16" s="244"/>
      <c r="E16" s="244"/>
      <c r="F16" s="244"/>
      <c r="G16" s="1166" t="s">
        <v>478</v>
      </c>
      <c r="H16" s="1167"/>
      <c r="I16" s="1167"/>
      <c r="J16" s="1168"/>
      <c r="K16" s="268">
        <v>-88537</v>
      </c>
      <c r="L16" s="268">
        <v>-12409</v>
      </c>
      <c r="M16" s="269">
        <v>-14525</v>
      </c>
      <c r="N16" s="270">
        <v>-14.6</v>
      </c>
    </row>
    <row r="17" spans="1:16">
      <c r="A17" s="248"/>
      <c r="B17" s="244"/>
      <c r="C17" s="244"/>
      <c r="D17" s="244"/>
      <c r="E17" s="244"/>
      <c r="F17" s="244"/>
      <c r="G17" s="1166" t="s">
        <v>167</v>
      </c>
      <c r="H17" s="1167"/>
      <c r="I17" s="1167"/>
      <c r="J17" s="1168"/>
      <c r="K17" s="268">
        <v>1297806</v>
      </c>
      <c r="L17" s="268">
        <v>181893</v>
      </c>
      <c r="M17" s="269">
        <v>167785</v>
      </c>
      <c r="N17" s="270">
        <v>8.4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479</v>
      </c>
      <c r="H19" s="244"/>
      <c r="I19" s="244"/>
      <c r="J19" s="244"/>
      <c r="K19" s="244"/>
      <c r="L19" s="244"/>
      <c r="M19" s="244"/>
      <c r="N19" s="244"/>
    </row>
    <row r="20" spans="1:16">
      <c r="A20" s="248"/>
      <c r="B20" s="244"/>
      <c r="C20" s="244"/>
      <c r="D20" s="244"/>
      <c r="E20" s="244"/>
      <c r="F20" s="244"/>
      <c r="G20" s="272"/>
      <c r="H20" s="273"/>
      <c r="I20" s="273"/>
      <c r="J20" s="274"/>
      <c r="K20" s="275" t="s">
        <v>480</v>
      </c>
      <c r="L20" s="276" t="s">
        <v>481</v>
      </c>
      <c r="M20" s="277" t="s">
        <v>482</v>
      </c>
      <c r="N20" s="278"/>
    </row>
    <row r="21" spans="1:16" s="284" customFormat="1">
      <c r="A21" s="279"/>
      <c r="B21" s="249"/>
      <c r="C21" s="249"/>
      <c r="D21" s="249"/>
      <c r="E21" s="249"/>
      <c r="F21" s="249"/>
      <c r="G21" s="1160" t="s">
        <v>483</v>
      </c>
      <c r="H21" s="1161"/>
      <c r="I21" s="1161"/>
      <c r="J21" s="1162"/>
      <c r="K21" s="280">
        <v>15.28</v>
      </c>
      <c r="L21" s="281">
        <v>15.11</v>
      </c>
      <c r="M21" s="282">
        <v>0.17</v>
      </c>
      <c r="N21" s="249"/>
      <c r="O21" s="283"/>
      <c r="P21" s="279"/>
    </row>
    <row r="22" spans="1:16" s="284" customFormat="1">
      <c r="A22" s="279"/>
      <c r="B22" s="249"/>
      <c r="C22" s="249"/>
      <c r="D22" s="249"/>
      <c r="E22" s="249"/>
      <c r="F22" s="249"/>
      <c r="G22" s="1160" t="s">
        <v>484</v>
      </c>
      <c r="H22" s="1161"/>
      <c r="I22" s="1161"/>
      <c r="J22" s="1162"/>
      <c r="K22" s="285">
        <v>98.2</v>
      </c>
      <c r="L22" s="286">
        <v>96.1</v>
      </c>
      <c r="M22" s="287">
        <v>2.1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485</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49" t="s">
        <v>465</v>
      </c>
      <c r="L30" s="254"/>
      <c r="M30" s="255" t="s">
        <v>466</v>
      </c>
      <c r="N30" s="256"/>
    </row>
    <row r="31" spans="1:16">
      <c r="A31" s="248"/>
      <c r="B31" s="244"/>
      <c r="C31" s="244"/>
      <c r="D31" s="244"/>
      <c r="E31" s="244"/>
      <c r="F31" s="244"/>
      <c r="G31" s="257"/>
      <c r="H31" s="258"/>
      <c r="I31" s="258"/>
      <c r="J31" s="259"/>
      <c r="K31" s="1150"/>
      <c r="L31" s="260" t="s">
        <v>467</v>
      </c>
      <c r="M31" s="261" t="s">
        <v>468</v>
      </c>
      <c r="N31" s="262" t="s">
        <v>469</v>
      </c>
    </row>
    <row r="32" spans="1:16" ht="27" customHeight="1">
      <c r="A32" s="248"/>
      <c r="B32" s="244"/>
      <c r="C32" s="244"/>
      <c r="D32" s="244"/>
      <c r="E32" s="244"/>
      <c r="F32" s="244"/>
      <c r="G32" s="1151" t="s">
        <v>488</v>
      </c>
      <c r="H32" s="1152"/>
      <c r="I32" s="1152"/>
      <c r="J32" s="1153"/>
      <c r="K32" s="294">
        <v>650840</v>
      </c>
      <c r="L32" s="294">
        <v>91218</v>
      </c>
      <c r="M32" s="295">
        <v>102348</v>
      </c>
      <c r="N32" s="296">
        <v>-10.9</v>
      </c>
    </row>
    <row r="33" spans="1:16" ht="13.5" customHeight="1">
      <c r="A33" s="248"/>
      <c r="B33" s="244"/>
      <c r="C33" s="244"/>
      <c r="D33" s="244"/>
      <c r="E33" s="244"/>
      <c r="F33" s="244"/>
      <c r="G33" s="1151" t="s">
        <v>489</v>
      </c>
      <c r="H33" s="1152"/>
      <c r="I33" s="1152"/>
      <c r="J33" s="1153"/>
      <c r="K33" s="294" t="s">
        <v>474</v>
      </c>
      <c r="L33" s="294" t="s">
        <v>474</v>
      </c>
      <c r="M33" s="295" t="s">
        <v>474</v>
      </c>
      <c r="N33" s="296" t="s">
        <v>474</v>
      </c>
    </row>
    <row r="34" spans="1:16" ht="27" customHeight="1">
      <c r="A34" s="248"/>
      <c r="B34" s="244"/>
      <c r="C34" s="244"/>
      <c r="D34" s="244"/>
      <c r="E34" s="244"/>
      <c r="F34" s="244"/>
      <c r="G34" s="1151" t="s">
        <v>490</v>
      </c>
      <c r="H34" s="1152"/>
      <c r="I34" s="1152"/>
      <c r="J34" s="1153"/>
      <c r="K34" s="294" t="s">
        <v>474</v>
      </c>
      <c r="L34" s="294" t="s">
        <v>474</v>
      </c>
      <c r="M34" s="295">
        <v>242</v>
      </c>
      <c r="N34" s="296" t="s">
        <v>474</v>
      </c>
    </row>
    <row r="35" spans="1:16" ht="27" customHeight="1">
      <c r="A35" s="248"/>
      <c r="B35" s="244"/>
      <c r="C35" s="244"/>
      <c r="D35" s="244"/>
      <c r="E35" s="244"/>
      <c r="F35" s="244"/>
      <c r="G35" s="1151" t="s">
        <v>491</v>
      </c>
      <c r="H35" s="1152"/>
      <c r="I35" s="1152"/>
      <c r="J35" s="1153"/>
      <c r="K35" s="294">
        <v>289245</v>
      </c>
      <c r="L35" s="294">
        <v>40539</v>
      </c>
      <c r="M35" s="295">
        <v>23122</v>
      </c>
      <c r="N35" s="296">
        <v>75.3</v>
      </c>
    </row>
    <row r="36" spans="1:16" ht="27" customHeight="1">
      <c r="A36" s="248"/>
      <c r="B36" s="244"/>
      <c r="C36" s="244"/>
      <c r="D36" s="244"/>
      <c r="E36" s="244"/>
      <c r="F36" s="244"/>
      <c r="G36" s="1151" t="s">
        <v>492</v>
      </c>
      <c r="H36" s="1152"/>
      <c r="I36" s="1152"/>
      <c r="J36" s="1153"/>
      <c r="K36" s="294">
        <v>36260</v>
      </c>
      <c r="L36" s="294">
        <v>5082</v>
      </c>
      <c r="M36" s="295">
        <v>5214</v>
      </c>
      <c r="N36" s="296">
        <v>-2.5</v>
      </c>
    </row>
    <row r="37" spans="1:16" ht="13.5" customHeight="1">
      <c r="A37" s="248"/>
      <c r="B37" s="244"/>
      <c r="C37" s="244"/>
      <c r="D37" s="244"/>
      <c r="E37" s="244"/>
      <c r="F37" s="244"/>
      <c r="G37" s="1151" t="s">
        <v>493</v>
      </c>
      <c r="H37" s="1152"/>
      <c r="I37" s="1152"/>
      <c r="J37" s="1153"/>
      <c r="K37" s="294">
        <v>7860</v>
      </c>
      <c r="L37" s="294">
        <v>1102</v>
      </c>
      <c r="M37" s="295">
        <v>1563</v>
      </c>
      <c r="N37" s="296">
        <v>-29.5</v>
      </c>
    </row>
    <row r="38" spans="1:16" ht="27" customHeight="1">
      <c r="A38" s="248"/>
      <c r="B38" s="244"/>
      <c r="C38" s="244"/>
      <c r="D38" s="244"/>
      <c r="E38" s="244"/>
      <c r="F38" s="244"/>
      <c r="G38" s="1154" t="s">
        <v>494</v>
      </c>
      <c r="H38" s="1155"/>
      <c r="I38" s="1155"/>
      <c r="J38" s="1156"/>
      <c r="K38" s="297">
        <v>1148</v>
      </c>
      <c r="L38" s="297">
        <v>161</v>
      </c>
      <c r="M38" s="298">
        <v>19</v>
      </c>
      <c r="N38" s="299">
        <v>747.4</v>
      </c>
      <c r="O38" s="293"/>
    </row>
    <row r="39" spans="1:16">
      <c r="A39" s="248"/>
      <c r="B39" s="244"/>
      <c r="C39" s="244"/>
      <c r="D39" s="244"/>
      <c r="E39" s="244"/>
      <c r="F39" s="244"/>
      <c r="G39" s="1154" t="s">
        <v>495</v>
      </c>
      <c r="H39" s="1155"/>
      <c r="I39" s="1155"/>
      <c r="J39" s="1156"/>
      <c r="K39" s="300">
        <v>-36530</v>
      </c>
      <c r="L39" s="300">
        <v>-5120</v>
      </c>
      <c r="M39" s="301">
        <v>-4672</v>
      </c>
      <c r="N39" s="302">
        <v>9.6</v>
      </c>
      <c r="O39" s="293"/>
    </row>
    <row r="40" spans="1:16" ht="27" customHeight="1">
      <c r="A40" s="248"/>
      <c r="B40" s="244"/>
      <c r="C40" s="244"/>
      <c r="D40" s="244"/>
      <c r="E40" s="244"/>
      <c r="F40" s="244"/>
      <c r="G40" s="1151" t="s">
        <v>496</v>
      </c>
      <c r="H40" s="1152"/>
      <c r="I40" s="1152"/>
      <c r="J40" s="1153"/>
      <c r="K40" s="300">
        <v>-630465</v>
      </c>
      <c r="L40" s="300">
        <v>-88362</v>
      </c>
      <c r="M40" s="301">
        <v>-92903</v>
      </c>
      <c r="N40" s="302">
        <v>-4.9000000000000004</v>
      </c>
      <c r="O40" s="293"/>
    </row>
    <row r="41" spans="1:16">
      <c r="A41" s="248"/>
      <c r="B41" s="244"/>
      <c r="C41" s="244"/>
      <c r="D41" s="244"/>
      <c r="E41" s="244"/>
      <c r="F41" s="244"/>
      <c r="G41" s="1157" t="s">
        <v>278</v>
      </c>
      <c r="H41" s="1158"/>
      <c r="I41" s="1158"/>
      <c r="J41" s="1159"/>
      <c r="K41" s="294">
        <v>318358</v>
      </c>
      <c r="L41" s="300">
        <v>44619</v>
      </c>
      <c r="M41" s="301">
        <v>34934</v>
      </c>
      <c r="N41" s="302">
        <v>27.7</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44" t="s">
        <v>465</v>
      </c>
      <c r="J49" s="1146" t="s">
        <v>500</v>
      </c>
      <c r="K49" s="1147"/>
      <c r="L49" s="1147"/>
      <c r="M49" s="1147"/>
      <c r="N49" s="1148"/>
    </row>
    <row r="50" spans="1:14">
      <c r="A50" s="248"/>
      <c r="B50" s="244"/>
      <c r="C50" s="244"/>
      <c r="D50" s="244"/>
      <c r="E50" s="244"/>
      <c r="F50" s="244"/>
      <c r="G50" s="312"/>
      <c r="H50" s="313"/>
      <c r="I50" s="1145"/>
      <c r="J50" s="314" t="s">
        <v>501</v>
      </c>
      <c r="K50" s="315" t="s">
        <v>502</v>
      </c>
      <c r="L50" s="316" t="s">
        <v>503</v>
      </c>
      <c r="M50" s="317" t="s">
        <v>504</v>
      </c>
      <c r="N50" s="318" t="s">
        <v>505</v>
      </c>
    </row>
    <row r="51" spans="1:14">
      <c r="A51" s="248"/>
      <c r="B51" s="244"/>
      <c r="C51" s="244"/>
      <c r="D51" s="244"/>
      <c r="E51" s="244"/>
      <c r="F51" s="244"/>
      <c r="G51" s="310" t="s">
        <v>506</v>
      </c>
      <c r="H51" s="311"/>
      <c r="I51" s="319">
        <v>2742461</v>
      </c>
      <c r="J51" s="320">
        <v>362184</v>
      </c>
      <c r="K51" s="321">
        <v>91.1</v>
      </c>
      <c r="L51" s="322">
        <v>146140</v>
      </c>
      <c r="M51" s="323">
        <v>-24.1</v>
      </c>
      <c r="N51" s="324">
        <v>115.2</v>
      </c>
    </row>
    <row r="52" spans="1:14">
      <c r="A52" s="248"/>
      <c r="B52" s="244"/>
      <c r="C52" s="244"/>
      <c r="D52" s="244"/>
      <c r="E52" s="244"/>
      <c r="F52" s="244"/>
      <c r="G52" s="325"/>
      <c r="H52" s="326" t="s">
        <v>507</v>
      </c>
      <c r="I52" s="327">
        <v>560951</v>
      </c>
      <c r="J52" s="328">
        <v>74082</v>
      </c>
      <c r="K52" s="329">
        <v>7.1</v>
      </c>
      <c r="L52" s="330">
        <v>75451</v>
      </c>
      <c r="M52" s="331">
        <v>-8.1999999999999993</v>
      </c>
      <c r="N52" s="332">
        <v>15.3</v>
      </c>
    </row>
    <row r="53" spans="1:14">
      <c r="A53" s="248"/>
      <c r="B53" s="244"/>
      <c r="C53" s="244"/>
      <c r="D53" s="244"/>
      <c r="E53" s="244"/>
      <c r="F53" s="244"/>
      <c r="G53" s="310" t="s">
        <v>508</v>
      </c>
      <c r="H53" s="311"/>
      <c r="I53" s="319">
        <v>1801569</v>
      </c>
      <c r="J53" s="320">
        <v>242440</v>
      </c>
      <c r="K53" s="321">
        <v>-33.1</v>
      </c>
      <c r="L53" s="322">
        <v>146641</v>
      </c>
      <c r="M53" s="323">
        <v>0.3</v>
      </c>
      <c r="N53" s="324">
        <v>-33.4</v>
      </c>
    </row>
    <row r="54" spans="1:14">
      <c r="A54" s="248"/>
      <c r="B54" s="244"/>
      <c r="C54" s="244"/>
      <c r="D54" s="244"/>
      <c r="E54" s="244"/>
      <c r="F54" s="244"/>
      <c r="G54" s="325"/>
      <c r="H54" s="326" t="s">
        <v>507</v>
      </c>
      <c r="I54" s="327">
        <v>850280</v>
      </c>
      <c r="J54" s="328">
        <v>114423</v>
      </c>
      <c r="K54" s="329">
        <v>54.5</v>
      </c>
      <c r="L54" s="330">
        <v>68142</v>
      </c>
      <c r="M54" s="331">
        <v>-9.6999999999999993</v>
      </c>
      <c r="N54" s="332">
        <v>64.2</v>
      </c>
    </row>
    <row r="55" spans="1:14">
      <c r="A55" s="248"/>
      <c r="B55" s="244"/>
      <c r="C55" s="244"/>
      <c r="D55" s="244"/>
      <c r="E55" s="244"/>
      <c r="F55" s="244"/>
      <c r="G55" s="310" t="s">
        <v>509</v>
      </c>
      <c r="H55" s="311"/>
      <c r="I55" s="319">
        <v>1110628</v>
      </c>
      <c r="J55" s="320">
        <v>150410</v>
      </c>
      <c r="K55" s="321">
        <v>-38</v>
      </c>
      <c r="L55" s="322">
        <v>174587</v>
      </c>
      <c r="M55" s="323">
        <v>19.100000000000001</v>
      </c>
      <c r="N55" s="324">
        <v>-57.1</v>
      </c>
    </row>
    <row r="56" spans="1:14">
      <c r="A56" s="248"/>
      <c r="B56" s="244"/>
      <c r="C56" s="244"/>
      <c r="D56" s="244"/>
      <c r="E56" s="244"/>
      <c r="F56" s="244"/>
      <c r="G56" s="325"/>
      <c r="H56" s="326" t="s">
        <v>507</v>
      </c>
      <c r="I56" s="327">
        <v>617986</v>
      </c>
      <c r="J56" s="328">
        <v>83693</v>
      </c>
      <c r="K56" s="329">
        <v>-26.9</v>
      </c>
      <c r="L56" s="330">
        <v>79695</v>
      </c>
      <c r="M56" s="331">
        <v>17</v>
      </c>
      <c r="N56" s="332">
        <v>-43.9</v>
      </c>
    </row>
    <row r="57" spans="1:14">
      <c r="A57" s="248"/>
      <c r="B57" s="244"/>
      <c r="C57" s="244"/>
      <c r="D57" s="244"/>
      <c r="E57" s="244"/>
      <c r="F57" s="244"/>
      <c r="G57" s="310" t="s">
        <v>510</v>
      </c>
      <c r="H57" s="311"/>
      <c r="I57" s="319">
        <v>1233585</v>
      </c>
      <c r="J57" s="320">
        <v>170597</v>
      </c>
      <c r="K57" s="321">
        <v>13.4</v>
      </c>
      <c r="L57" s="322">
        <v>175675</v>
      </c>
      <c r="M57" s="323">
        <v>0.6</v>
      </c>
      <c r="N57" s="324">
        <v>12.8</v>
      </c>
    </row>
    <row r="58" spans="1:14">
      <c r="A58" s="248"/>
      <c r="B58" s="244"/>
      <c r="C58" s="244"/>
      <c r="D58" s="244"/>
      <c r="E58" s="244"/>
      <c r="F58" s="244"/>
      <c r="G58" s="325"/>
      <c r="H58" s="326" t="s">
        <v>507</v>
      </c>
      <c r="I58" s="327">
        <v>866706</v>
      </c>
      <c r="J58" s="328">
        <v>119860</v>
      </c>
      <c r="K58" s="329">
        <v>43.2</v>
      </c>
      <c r="L58" s="330">
        <v>87698</v>
      </c>
      <c r="M58" s="331">
        <v>10</v>
      </c>
      <c r="N58" s="332">
        <v>33.200000000000003</v>
      </c>
    </row>
    <row r="59" spans="1:14">
      <c r="A59" s="248"/>
      <c r="B59" s="244"/>
      <c r="C59" s="244"/>
      <c r="D59" s="244"/>
      <c r="E59" s="244"/>
      <c r="F59" s="244"/>
      <c r="G59" s="310" t="s">
        <v>511</v>
      </c>
      <c r="H59" s="311"/>
      <c r="I59" s="319">
        <v>1983559</v>
      </c>
      <c r="J59" s="320">
        <v>278004</v>
      </c>
      <c r="K59" s="321">
        <v>63</v>
      </c>
      <c r="L59" s="322">
        <v>162193</v>
      </c>
      <c r="M59" s="323">
        <v>-7.7</v>
      </c>
      <c r="N59" s="324">
        <v>70.7</v>
      </c>
    </row>
    <row r="60" spans="1:14">
      <c r="A60" s="248"/>
      <c r="B60" s="244"/>
      <c r="C60" s="244"/>
      <c r="D60" s="244"/>
      <c r="E60" s="244"/>
      <c r="F60" s="244"/>
      <c r="G60" s="325"/>
      <c r="H60" s="326" t="s">
        <v>507</v>
      </c>
      <c r="I60" s="333">
        <v>817892</v>
      </c>
      <c r="J60" s="328">
        <v>114631</v>
      </c>
      <c r="K60" s="329">
        <v>-4.4000000000000004</v>
      </c>
      <c r="L60" s="330">
        <v>79985</v>
      </c>
      <c r="M60" s="331">
        <v>-8.8000000000000007</v>
      </c>
      <c r="N60" s="332">
        <v>4.4000000000000004</v>
      </c>
    </row>
    <row r="61" spans="1:14">
      <c r="A61" s="248"/>
      <c r="B61" s="244"/>
      <c r="C61" s="244"/>
      <c r="D61" s="244"/>
      <c r="E61" s="244"/>
      <c r="F61" s="244"/>
      <c r="G61" s="310" t="s">
        <v>512</v>
      </c>
      <c r="H61" s="334"/>
      <c r="I61" s="335">
        <v>1774360</v>
      </c>
      <c r="J61" s="336">
        <v>240727</v>
      </c>
      <c r="K61" s="337">
        <v>19.3</v>
      </c>
      <c r="L61" s="338">
        <v>161047</v>
      </c>
      <c r="M61" s="339">
        <v>-2.4</v>
      </c>
      <c r="N61" s="324">
        <v>21.7</v>
      </c>
    </row>
    <row r="62" spans="1:14">
      <c r="A62" s="248"/>
      <c r="B62" s="244"/>
      <c r="C62" s="244"/>
      <c r="D62" s="244"/>
      <c r="E62" s="244"/>
      <c r="F62" s="244"/>
      <c r="G62" s="325"/>
      <c r="H62" s="326" t="s">
        <v>507</v>
      </c>
      <c r="I62" s="327">
        <v>742763</v>
      </c>
      <c r="J62" s="328">
        <v>101338</v>
      </c>
      <c r="K62" s="329">
        <v>14.7</v>
      </c>
      <c r="L62" s="330">
        <v>78194</v>
      </c>
      <c r="M62" s="331">
        <v>0.1</v>
      </c>
      <c r="N62" s="332">
        <v>14.6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69" t="s">
        <v>3</v>
      </c>
      <c r="D47" s="1169"/>
      <c r="E47" s="1170"/>
      <c r="F47" s="11">
        <v>23.65</v>
      </c>
      <c r="G47" s="12">
        <v>30.23</v>
      </c>
      <c r="H47" s="12">
        <v>35.630000000000003</v>
      </c>
      <c r="I47" s="12">
        <v>36.19</v>
      </c>
      <c r="J47" s="13">
        <v>35.21</v>
      </c>
    </row>
    <row r="48" spans="2:10" ht="57.75" customHeight="1">
      <c r="B48" s="14"/>
      <c r="C48" s="1171" t="s">
        <v>4</v>
      </c>
      <c r="D48" s="1171"/>
      <c r="E48" s="1172"/>
      <c r="F48" s="15">
        <v>5.35</v>
      </c>
      <c r="G48" s="16">
        <v>4.6100000000000003</v>
      </c>
      <c r="H48" s="16">
        <v>4.42</v>
      </c>
      <c r="I48" s="16">
        <v>4.41</v>
      </c>
      <c r="J48" s="17">
        <v>5.66</v>
      </c>
    </row>
    <row r="49" spans="2:10" ht="57.75" customHeight="1" thickBot="1">
      <c r="B49" s="18"/>
      <c r="C49" s="1173" t="s">
        <v>5</v>
      </c>
      <c r="D49" s="1173"/>
      <c r="E49" s="1174"/>
      <c r="F49" s="19">
        <v>2.12</v>
      </c>
      <c r="G49" s="20">
        <v>6.43</v>
      </c>
      <c r="H49" s="20">
        <v>5.36</v>
      </c>
      <c r="I49" s="20" t="s">
        <v>519</v>
      </c>
      <c r="J49" s="21">
        <v>1.49</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渡邉尚宏</cp:lastModifiedBy>
  <cp:lastPrinted>2017-05-09T02:07:30Z</cp:lastPrinted>
  <dcterms:created xsi:type="dcterms:W3CDTF">2017-01-25T01:30:44Z</dcterms:created>
  <dcterms:modified xsi:type="dcterms:W3CDTF">2017-05-09T02:07:35Z</dcterms:modified>
  <cp:category/>
</cp:coreProperties>
</file>