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<sst xmlns="http://schemas.openxmlformats.org/spreadsheetml/2006/main" count="1040" uniqueCount="582">
  <si>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</si>
  <si>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</si>
  <si>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</si>
  <si>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</si>
  <si>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</si>
  <si>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</si>
  <si>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</si>
  <si>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</si>
  <si>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</si>
  <si>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</si>
  <si>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</si>
  <si>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</si>
  <si>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</si>
  <si>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</si>
  <si>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</si>
  <si>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</si>
  <si>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</si>
  <si>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</si>
  <si>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</si>
  <si>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</si>
  <si>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</si>
  <si>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</si>
  <si>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</si>
  <si>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</si>
  <si>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</si>
  <si>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</si>
  <si>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</si>
  <si>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</si>
  <si>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</si>
  <si>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</si>
  <si>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</si>
  <si>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</si>
  <si>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</si>
  <si>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</si>
  <si>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</si>
  <si>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</si>
  <si>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</si>
  <si>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</si>
  <si>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</si>
  <si>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</si>
  <si>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</si>
  <si>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</si>
  <si>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</si>
  <si>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</si>
  <si>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</si>
  <si>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</si>
  <si>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</si>
  <si>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</si>
  <si>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</si>
  <si>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</si>
  <si>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</si>
  <si>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</si>
  <si>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</si>
  <si>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</si>
  <si>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</si>
  <si>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</si>
  <si>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</si>
  <si>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</si>
  <si>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</si>
  <si>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</si>
  <si>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</si>
  <si>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</si>
  <si>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</si>
  <si>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</si>
  <si>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</si>
  <si>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</si>
  <si>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</si>
  <si>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</si>
  <si>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</si>
  <si>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</si>
  <si>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</si>
  <si>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</si>
  <si>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</si>
  <si>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</si>
  <si>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</si>
  <si>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</si>
  <si>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</si>
  <si>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</si>
  <si>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</si>
  <si>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</si>
  <si>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</si>
  <si>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</si>
  <si>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</si>
  <si>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</si>
  <si>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</si>
  <si>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</si>
  <si>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</si>
  <si>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</si>
  <si>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</si>
  <si>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</si>
  <si>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</si>
  <si>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</si>
  <si>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</si>
  <si>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</si>
  <si>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</si>
  <si>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</si>
  <si>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</si>
  <si>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</si>
  <si>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</si>
  <si>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</si>
  <si>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</si>
  <si>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</si>
  <si>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</si>
  <si>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</si>
  <si>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</si>
  <si>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</si>
  <si>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</si>
  <si>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</si>
  <si>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</si>
  <si>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</si>
  <si>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</si>
  <si>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</si>
  <si>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</si>
  <si>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</si>
  <si>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</si>
  <si>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</si>
  <si>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</si>
  <si>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</si>
  <si>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</si>
  <si>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</si>
  <si>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</si>
  <si>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</si>
  <si>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</si>
  <si>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</si>
  <si>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</si>
  <si>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</si>
  <si>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</si>
  <si>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</si>
  <si>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</si>
  <si>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</si>
  <si>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</si>
  <si>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</si>
  <si>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</si>
  <si>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</si>
  <si>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</si>
  <si>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</si>
  <si>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</si>
  <si>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</si>
  <si>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</si>
  <si>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</si>
  <si>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</si>
  <si>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</si>
  <si>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</si>
  <si>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</si>
  <si>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</si>
  <si>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</si>
  <si>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</si>
  <si>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</si>
  <si>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</si>
  <si>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</si>
  <si>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</si>
  <si>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</si>
  <si>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</si>
  <si>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</si>
  <si>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</si>
  <si>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</si>
  <si>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</si>
  <si>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</si>
  <si>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</si>
  <si>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</si>
  <si>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</si>
  <si>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</si>
  <si>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</si>
  <si>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</si>
  <si>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</si>
  <si>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</si>
  <si>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</si>
  <si>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</si>
  <si>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</si>
  <si>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</si>
  <si>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</si>
  <si>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</si>
  <si>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</si>
  <si>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</si>
  <si>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</si>
  <si>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</si>
  <si>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</si>
  <si>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</si>
  <si>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</si>
  <si>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</si>
  <si>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</si>
  <si>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</si>
  <si>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</si>
  <si>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</si>
  <si>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</si>
  <si>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</si>
  <si>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</si>
  <si>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</si>
  <si>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</si>
  <si>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</si>
  <si>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</si>
  <si>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</si>
  <si>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</si>
  <si>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</si>
  <si>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</si>
  <si>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</si>
  <si>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</si>
  <si>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</si>
  <si>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</si>
  <si>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</si>
  <si>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</si>
  <si>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</si>
  <si>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</si>
  <si>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</si>
  <si>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</si>
  <si>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</si>
  <si>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</si>
  <si>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</si>
  <si>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</si>
  <si>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</si>
  <si>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北海道池田町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</si>
  <si>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</si>
  <si>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</si>
  <si>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</si>
  <si>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</si>
  <si>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</si>
  <si>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</si>
  <si>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</si>
  <si>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</si>
  <si>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</si>
  <si>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</si>
  <si>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</si>
  <si>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</si>
  <si>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</si>
  <si>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</si>
  <si>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</si>
  <si>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</si>
  <si>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</si>
  <si>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</si>
  <si>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</si>
  <si>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</si>
  <si>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</si>
  <si>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</si>
  <si>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</si>
  <si>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</si>
  <si>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</si>
  <si>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</si>
  <si>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</si>
  <si>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</si>
  <si>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</si>
  <si>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</si>
  <si>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</si>
  <si>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</si>
  <si>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</si>
  <si>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</si>
  <si>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</si>
  <si>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</si>
  <si>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</si>
  <si>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</si>
  <si>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</si>
  <si>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</si>
  <si>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</si>
  <si>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</si>
  <si>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</si>
  <si>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</si>
  <si>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</si>
  <si>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</si>
  <si>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</si>
  <si>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</si>
  <si>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</si>
  <si>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</si>
  <si>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</si>
  <si>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</si>
  <si>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</si>
  <si>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</si>
  <si>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</si>
  <si>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</si>
  <si>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</si>
  <si>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</si>
  <si>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</si>
  <si>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</si>
  <si>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</si>
  <si>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</si>
  <si>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</si>
  <si>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</si>
  <si>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</si>
  <si>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</si>
  <si>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</si>
  <si>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</si>
  <si>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</si>
  <si>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</si>
  <si>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</si>
  <si>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</si>
  <si>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</si>
  <si>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</si>
  <si>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</si>
  <si>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</si>
  <si>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</si>
  <si>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</si>
  <si>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</si>
  <si>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</si>
  <si>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</si>
  <si>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</si>
  <si>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</si>
  <si>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</si>
  <si>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</si>
  <si>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</si>
  <si>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</si>
  <si>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</si>
  <si>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</si>
  <si>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</si>
  <si>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</si>
  <si>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</si>
  <si>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</si>
  <si>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</si>
  <si>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</si>
  <si>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</si>
  <si>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</si>
  <si>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</si>
  <si>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</si>
  <si>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</si>
  <si>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</si>
  <si>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</si>
  <si>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</si>
  <si>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</si>
  <si>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</si>
  <si>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</si>
  <si>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</si>
  <si>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</si>
  <si>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</si>
  <si>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</si>
  <si>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</si>
  <si>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</si>
  <si>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</si>
  <si>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</si>
  <si>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</si>
  <si>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</si>
  <si>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</si>
  <si>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</si>
  <si>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</si>
  <si>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</si>
  <si>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</si>
  <si>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</si>
  <si>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</si>
  <si>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</si>
  <si>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</si>
  <si>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</si>
  <si>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</si>
  <si>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</si>
  <si>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</si>
  <si>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</si>
  <si>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</si>
  <si>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</si>
  <si>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</si>
  <si>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</si>
  <si>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</si>
  <si>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</si>
  <si>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</si>
  <si>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</si>
  <si>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</si>
  <si>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</si>
  <si>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</si>
  <si>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</si>
  <si>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</si>
  <si>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</si>
  <si>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</si>
  <si>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</si>
  <si>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</si>
  <si>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</si>
  <si>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</si>
  <si>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</si>
  <si>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北海道池田町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</si>
  <si>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</si>
  <si>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</si>
  <si>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</si>
  <si>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</si>
  <si>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</si>
  <si>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</si>
  <si>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</si>
  <si>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</si>
  <si>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</si>
  <si>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</si>
  <si>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</si>
  <si>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</si>
  <si>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</si>
  <si>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</si>
  <si>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</si>
  <si>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</si>
  <si>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</si>
  <si>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</si>
  <si>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</si>
  <si>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</si>
  <si>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</si>
  <si>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</si>
  <si>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</si>
  <si>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</si>
  <si>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</si>
  <si>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</si>
  <si>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</si>
  <si>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</si>
  <si>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</si>
  <si>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</si>
  <si>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</si>
  <si>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</si>
  <si>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</si>
  <si>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</si>
  <si>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</si>
  <si>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</si>
  <si>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ブドウ・ブドウ酒事業会計</t>
    <phoneticPr fontId="5"/>
  </si>
  <si>
    <t>法適用企業</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</si>
  <si>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</si>
  <si>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</si>
  <si>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</si>
  <si>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</si>
  <si>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</si>
  <si>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</si>
  <si>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</si>
  <si>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</si>
  <si>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</si>
  <si>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</si>
  <si>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</si>
  <si>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</si>
  <si>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</si>
  <si>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</si>
  <si>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</si>
  <si>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</si>
  <si>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</si>
  <si>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</si>
  <si>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</si>
  <si>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</si>
  <si>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</si>
  <si>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</si>
  <si>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</si>
  <si>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</si>
  <si>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</si>
  <si>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</si>
  <si>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</si>
  <si>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</si>
  <si>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</si>
  <si>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</si>
  <si>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</si>
  <si>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</si>
  <si>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</si>
  <si>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</si>
  <si>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</si>
  <si>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</si>
  <si>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</si>
  <si>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</si>
  <si>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</si>
  <si>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</si>
  <si>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</si>
  <si>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</si>
  <si>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</si>
  <si>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</si>
  <si>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</si>
  <si>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</si>
  <si>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</si>
  <si>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</si>
  <si>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</si>
  <si>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</si>
  <si>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</si>
  <si>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</si>
  <si>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</si>
  <si>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</si>
  <si>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</si>
  <si>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</si>
  <si>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</si>
  <si>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</si>
  <si>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</si>
  <si>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</si>
  <si>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</si>
  <si>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</si>
  <si>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</si>
  <si>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</si>
  <si>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</si>
  <si>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</si>
  <si>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</si>
  <si>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</si>
  <si>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</si>
  <si>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</si>
  <si>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ブドウ・ブドウ酒事業会計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</si>
  <si>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</si>
  <si>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</si>
  <si>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</si>
  <si>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</si>
  <si>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</si>
  <si>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</si>
  <si>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</si>
  <si>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</si>
  <si>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</si>
  <si>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</si>
  <si>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</si>
  <si>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</si>
  <si>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</si>
  <si>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</si>
  <si>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</si>
  <si>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</si>
  <si>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</si>
  <si>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</si>
  <si>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</si>
  <si>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</si>
  <si>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</si>
  <si>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</si>
  <si>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</si>
  <si>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</si>
  <si>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</si>
  <si>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</si>
  <si>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</si>
  <si>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</si>
  <si>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</si>
  <si>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</si>
  <si>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</si>
  <si>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</si>
  <si>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</si>
  <si>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</si>
  <si>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</si>
  <si>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</si>
  <si>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</si>
  <si>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</si>
  <si>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</si>
  <si>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</si>
  <si>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</si>
  <si>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</si>
  <si>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</si>
  <si>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</si>
  <si>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</si>
  <si>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</si>
  <si>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</si>
  <si>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</si>
  <si>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</si>
  <si>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</si>
  <si>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</si>
  <si>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</si>
  <si>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</si>
  <si>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</si>
  <si>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</si>
  <si>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</si>
  <si>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</si>
  <si>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</si>
  <si>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</si>
  <si>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</si>
  <si>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</si>
  <si>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</si>
  <si>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</si>
  <si>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</si>
  <si>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</si>
  <si>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</si>
  <si>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</si>
  <si>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</si>
  <si>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</si>
  <si>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</si>
  <si>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</si>
  <si>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</si>
  <si>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</si>
  <si>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</si>
  <si>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</si>
  <si>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</si>
  <si>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</si>
  <si>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</si>
  <si>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</si>
  <si>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</si>
  <si>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</si>
  <si>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</si>
  <si>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</si>
  <si>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0.24</t>
  </si>
  <si>
    <t>▲ 4.15</t>
  </si>
  <si>
    <t>▲ 3.47</t>
  </si>
  <si>
    <t>ブドウ・ブドウ酒事業会計</t>
  </si>
  <si>
    <t>病院事業会計</t>
  </si>
  <si>
    <t>水道事業会計</t>
  </si>
  <si>
    <t>一般会計</t>
  </si>
  <si>
    <t>国民健康保険事業特別会計</t>
  </si>
  <si>
    <t>介護保険事業特別会計</t>
  </si>
  <si>
    <t>公共下水道事業特別会計</t>
  </si>
  <si>
    <t>後期高齢者医療特別会計</t>
  </si>
  <si>
    <t>その他会計（赤字）</t>
  </si>
  <si>
    <t>その他会計（黒字）</t>
  </si>
  <si>
    <t>　‐</t>
  </si>
  <si>
    <t>とかち広域消防事務組合</t>
    <rPh sb="3" eb="5">
      <t>コウイキ</t>
    </rPh>
    <rPh sb="5" eb="7">
      <t>ショウボウ</t>
    </rPh>
    <rPh sb="7" eb="9">
      <t>ジム</t>
    </rPh>
    <rPh sb="9" eb="11">
      <t>クミアイ</t>
    </rPh>
    <phoneticPr fontId="31"/>
  </si>
  <si>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5"/>
  </si>
  <si>
    <t>十勝圏複合事務組合</t>
    <rPh sb="0" eb="2">
      <t>トカチ</t>
    </rPh>
    <rPh sb="2" eb="3">
      <t>ケン</t>
    </rPh>
    <rPh sb="3" eb="5">
      <t>フクゴウ</t>
    </rPh>
    <rPh sb="5" eb="7">
      <t>ジム</t>
    </rPh>
    <rPh sb="7" eb="9">
      <t>クミアイ</t>
    </rPh>
    <phoneticPr fontId="25"/>
  </si>
  <si>
    <t>十勝中部広域水道企業団</t>
    <rPh sb="0" eb="2">
      <t>トカチ</t>
    </rPh>
    <rPh sb="2" eb="4">
      <t>チュウブ</t>
    </rPh>
    <rPh sb="4" eb="6">
      <t>コウイキ</t>
    </rPh>
    <rPh sb="6" eb="8">
      <t>スイドウ</t>
    </rPh>
    <rPh sb="8" eb="10">
      <t>キギョウ</t>
    </rPh>
    <rPh sb="10" eb="11">
      <t>ダン</t>
    </rPh>
    <phoneticPr fontId="25"/>
  </si>
  <si>
    <t>十勝環境複合事務組合（一般会計）</t>
  </si>
  <si>
    <t>‐</t>
  </si>
  <si>
    <t>法非適用企業</t>
  </si>
  <si>
    <t>法適用企業</t>
  </si>
  <si>
    <t>十勝池田食品</t>
    <rPh sb="0" eb="2">
      <t>トカチ</t>
    </rPh>
    <rPh sb="2" eb="4">
      <t>イケダ</t>
    </rPh>
    <rPh sb="4" eb="6">
      <t>ショクヒン</t>
    </rPh>
    <phoneticPr fontId="31"/>
  </si>
  <si>
    <t>ふるさと寄附金基金</t>
    <rPh sb="4" eb="7">
      <t>キフキン</t>
    </rPh>
    <rPh sb="7" eb="9">
      <t>キキン</t>
    </rPh>
    <phoneticPr fontId="11"/>
  </si>
  <si>
    <t>子ども夢基金</t>
    <rPh sb="0" eb="1">
      <t>コ</t>
    </rPh>
    <rPh sb="3" eb="4">
      <t>ユメ</t>
    </rPh>
    <rPh sb="4" eb="6">
      <t>キキン</t>
    </rPh>
    <phoneticPr fontId="11"/>
  </si>
  <si>
    <t>ふるさと銀河線跡地活用等振興基金</t>
    <rPh sb="4" eb="7">
      <t>ギンガセン</t>
    </rPh>
    <rPh sb="7" eb="9">
      <t>アトチ</t>
    </rPh>
    <rPh sb="9" eb="11">
      <t>カツヨウ</t>
    </rPh>
    <rPh sb="11" eb="12">
      <t>トウ</t>
    </rPh>
    <rPh sb="12" eb="14">
      <t>シンコウ</t>
    </rPh>
    <rPh sb="14" eb="16">
      <t>キキン</t>
    </rPh>
    <phoneticPr fontId="11"/>
  </si>
  <si>
    <t>町有林野振興基金</t>
    <rPh sb="0" eb="1">
      <t>チョウ</t>
    </rPh>
    <rPh sb="1" eb="2">
      <t>ユウ</t>
    </rPh>
    <rPh sb="2" eb="4">
      <t>リンヤ</t>
    </rPh>
    <rPh sb="4" eb="6">
      <t>シンコウ</t>
    </rPh>
    <rPh sb="6" eb="8">
      <t>キキン</t>
    </rPh>
    <phoneticPr fontId="11"/>
  </si>
  <si>
    <t>福祉基金</t>
    <rPh sb="0" eb="2">
      <t>フクシ</t>
    </rPh>
    <rPh sb="2" eb="4">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</si>
</sst>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630E-4059-8651-2218EBA901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150410</c:v>
                </c:pt>
                <c:pt idx="1">
                  <c:v>170597</c:v>
                </c:pt>
                <c:pt idx="2">
                  <c:v>278004</c:v>
                </c:pt>
                <c:pt idx="3">
                  <c:v>155344</c:v>
                </c:pt>
                <c:pt idx="4">
                  <c:v>303585</c:v>
                </c:pt>
              </c:numCache>
            </c:numRef>
          </c:val>
          <c:smooth val="0"/>
          <c:extLst xmlns:c16r2="http://schemas.microsoft.com/office/drawing/2015/06/chart">
            <c:ext xmlns:c16="http://schemas.microsoft.com/office/drawing/2014/chart" uri="{C3380CC4-5D6E-409C-BE32-E72D297353CC}">
              <c16:uniqueId val="{00000001-630E-4059-8651-2218EBA901AB}"/>
            </c:ext>
          </c:extLst>
        </c:ser>
        <c:dLbls>
          <c:showLegendKey val="0"/>
          <c:showVal val="0"/>
          <c:showCatName val="0"/>
          <c:showSerName val="0"/>
          <c:showPercent val="0"/>
          <c:showBubbleSize val="0"/>
        </c:dLbls>
        <c:marker val="1"/>
        <c:smooth val="0"/>
        <c:axId val="43886464"/>
        <c:axId val="43909120"/>
      </c:lineChart>
      <c:catAx>
        <c:axId val="43886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09120"/>
        <c:crosses val="autoZero"/>
        <c:auto val="1"/>
        <c:lblAlgn val="ctr"/>
        <c:lblOffset val="100"/>
        <c:tickLblSkip val="1"/>
        <c:tickMarkSkip val="1"/>
        <c:noMultiLvlLbl val="0"/>
      </c:catAx>
      <c:valAx>
        <c:axId val="439091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8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4.42</c:v>
                </c:pt>
                <c:pt idx="1">
                  <c:v>4.41</c:v>
                </c:pt>
                <c:pt idx="2">
                  <c:v>5.66</c:v>
                </c:pt>
                <c:pt idx="3">
                  <c:v>6.56</c:v>
                </c:pt>
                <c:pt idx="4">
                  <c:v>6.21</c:v>
                </c:pt>
              </c:numCache>
            </c:numRef>
          </c:val>
          <c:extLst xmlns:c16r2="http://schemas.microsoft.com/office/drawing/2015/06/chart">
            <c:ext xmlns:c16="http://schemas.microsoft.com/office/drawing/2014/chart" uri="{C3380CC4-5D6E-409C-BE32-E72D297353CC}">
              <c16:uniqueId val="{00000000-0308-4F11-BD6E-5370CEC8C3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35.630000000000003</c:v>
                </c:pt>
                <c:pt idx="1">
                  <c:v>36.19</c:v>
                </c:pt>
                <c:pt idx="2">
                  <c:v>35.21</c:v>
                </c:pt>
                <c:pt idx="3">
                  <c:v>30.53</c:v>
                </c:pt>
                <c:pt idx="4">
                  <c:v>27.1</c:v>
                </c:pt>
              </c:numCache>
            </c:numRef>
          </c:val>
          <c:extLst xmlns:c16r2="http://schemas.microsoft.com/office/drawing/2015/06/chart">
            <c:ext xmlns:c16="http://schemas.microsoft.com/office/drawing/2014/chart" uri="{C3380CC4-5D6E-409C-BE32-E72D297353CC}">
              <c16:uniqueId val="{00000001-0308-4F11-BD6E-5370CEC8C3B1}"/>
            </c:ext>
          </c:extLst>
        </c:ser>
        <c:dLbls>
          <c:showLegendKey val="0"/>
          <c:showVal val="0"/>
          <c:showCatName val="0"/>
          <c:showSerName val="0"/>
          <c:showPercent val="0"/>
          <c:showBubbleSize val="0"/>
        </c:dLbls>
        <c:gapWidth val="250"/>
        <c:overlap val="100"/>
        <c:axId val="154274432"/>
        <c:axId val="15428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5.36</c:v>
                </c:pt>
                <c:pt idx="1">
                  <c:v>-0.24</c:v>
                </c:pt>
                <c:pt idx="2">
                  <c:v>1.49</c:v>
                </c:pt>
                <c:pt idx="3">
                  <c:v>-4.1500000000000004</c:v>
                </c:pt>
                <c:pt idx="4">
                  <c:v>-3.47</c:v>
                </c:pt>
              </c:numCache>
            </c:numRef>
          </c:val>
          <c:smooth val="0"/>
          <c:extLst xmlns:c16r2="http://schemas.microsoft.com/office/drawing/2015/06/chart">
            <c:ext xmlns:c16="http://schemas.microsoft.com/office/drawing/2014/chart" uri="{C3380CC4-5D6E-409C-BE32-E72D297353CC}">
              <c16:uniqueId val="{00000002-0308-4F11-BD6E-5370CEC8C3B1}"/>
            </c:ext>
          </c:extLst>
        </c:ser>
        <c:dLbls>
          <c:showLegendKey val="0"/>
          <c:showVal val="0"/>
          <c:showCatName val="0"/>
          <c:showSerName val="0"/>
          <c:showPercent val="0"/>
          <c:showBubbleSize val="0"/>
        </c:dLbls>
        <c:marker val="1"/>
        <c:smooth val="0"/>
        <c:axId val="154274432"/>
        <c:axId val="154280704"/>
      </c:lineChart>
      <c:catAx>
        <c:axId val="1542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280704"/>
        <c:crosses val="autoZero"/>
        <c:auto val="1"/>
        <c:lblAlgn val="ctr"/>
        <c:lblOffset val="100"/>
        <c:tickLblSkip val="1"/>
        <c:tickMarkSkip val="1"/>
        <c:noMultiLvlLbl val="0"/>
      </c:catAx>
      <c:valAx>
        <c:axId val="15428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7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DF3-4EBA-8ABC-327D37BC42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F3-4EBA-8ABC-327D37BC424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DF3-4EBA-8ABC-327D37BC424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DF3-4EBA-8ABC-327D37BC424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0.39</c:v>
                </c:pt>
                <c:pt idx="4">
                  <c:v>#N/A</c:v>
                </c:pt>
                <c:pt idx="5">
                  <c:v>0.21</c:v>
                </c:pt>
                <c:pt idx="6">
                  <c:v>#N/A</c:v>
                </c:pt>
                <c:pt idx="7">
                  <c:v>0.46</c:v>
                </c:pt>
                <c:pt idx="8">
                  <c:v>#N/A</c:v>
                </c:pt>
                <c:pt idx="9">
                  <c:v>0.68</c:v>
                </c:pt>
              </c:numCache>
            </c:numRef>
          </c:val>
          <c:extLst xmlns:c16r2="http://schemas.microsoft.com/office/drawing/2015/06/chart">
            <c:ext xmlns:c16="http://schemas.microsoft.com/office/drawing/2014/chart" uri="{C3380CC4-5D6E-409C-BE32-E72D297353CC}">
              <c16:uniqueId val="{00000004-CDF3-4EBA-8ABC-327D37BC424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c:v>
                </c:pt>
                <c:pt idx="4">
                  <c:v>#N/A</c:v>
                </c:pt>
                <c:pt idx="5">
                  <c:v>0.5</c:v>
                </c:pt>
                <c:pt idx="6">
                  <c:v>#N/A</c:v>
                </c:pt>
                <c:pt idx="7">
                  <c:v>0.01</c:v>
                </c:pt>
                <c:pt idx="8">
                  <c:v>#N/A</c:v>
                </c:pt>
                <c:pt idx="9">
                  <c:v>0.76</c:v>
                </c:pt>
              </c:numCache>
            </c:numRef>
          </c:val>
          <c:extLst xmlns:c16r2="http://schemas.microsoft.com/office/drawing/2015/06/chart">
            <c:ext xmlns:c16="http://schemas.microsoft.com/office/drawing/2014/chart" uri="{C3380CC4-5D6E-409C-BE32-E72D297353CC}">
              <c16:uniqueId val="{00000005-CDF3-4EBA-8ABC-327D37BC424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4.41</c:v>
                </c:pt>
                <c:pt idx="2">
                  <c:v>#N/A</c:v>
                </c:pt>
                <c:pt idx="3">
                  <c:v>4.4000000000000004</c:v>
                </c:pt>
                <c:pt idx="4">
                  <c:v>#N/A</c:v>
                </c:pt>
                <c:pt idx="5">
                  <c:v>5.66</c:v>
                </c:pt>
                <c:pt idx="6">
                  <c:v>#N/A</c:v>
                </c:pt>
                <c:pt idx="7">
                  <c:v>6.56</c:v>
                </c:pt>
                <c:pt idx="8">
                  <c:v>#N/A</c:v>
                </c:pt>
                <c:pt idx="9">
                  <c:v>6.2</c:v>
                </c:pt>
              </c:numCache>
            </c:numRef>
          </c:val>
          <c:extLst xmlns:c16r2="http://schemas.microsoft.com/office/drawing/2015/06/chart">
            <c:ext xmlns:c16="http://schemas.microsoft.com/office/drawing/2014/chart" uri="{C3380CC4-5D6E-409C-BE32-E72D297353CC}">
              <c16:uniqueId val="{00000006-CDF3-4EBA-8ABC-327D37BC424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6.22</c:v>
                </c:pt>
                <c:pt idx="2">
                  <c:v>#N/A</c:v>
                </c:pt>
                <c:pt idx="3">
                  <c:v>6.52</c:v>
                </c:pt>
                <c:pt idx="4">
                  <c:v>#N/A</c:v>
                </c:pt>
                <c:pt idx="5">
                  <c:v>6.16</c:v>
                </c:pt>
                <c:pt idx="6">
                  <c:v>#N/A</c:v>
                </c:pt>
                <c:pt idx="7">
                  <c:v>6.67</c:v>
                </c:pt>
                <c:pt idx="8">
                  <c:v>#N/A</c:v>
                </c:pt>
                <c:pt idx="9">
                  <c:v>6.77</c:v>
                </c:pt>
              </c:numCache>
            </c:numRef>
          </c:val>
          <c:extLst xmlns:c16r2="http://schemas.microsoft.com/office/drawing/2015/06/chart">
            <c:ext xmlns:c16="http://schemas.microsoft.com/office/drawing/2014/chart" uri="{C3380CC4-5D6E-409C-BE32-E72D297353CC}">
              <c16:uniqueId val="{00000007-CDF3-4EBA-8ABC-327D37BC424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6.55</c:v>
                </c:pt>
                <c:pt idx="2">
                  <c:v>#N/A</c:v>
                </c:pt>
                <c:pt idx="3">
                  <c:v>6.69</c:v>
                </c:pt>
                <c:pt idx="4">
                  <c:v>#N/A</c:v>
                </c:pt>
                <c:pt idx="5">
                  <c:v>6.62</c:v>
                </c:pt>
                <c:pt idx="6">
                  <c:v>#N/A</c:v>
                </c:pt>
                <c:pt idx="7">
                  <c:v>6.7</c:v>
                </c:pt>
                <c:pt idx="8">
                  <c:v>#N/A</c:v>
                </c:pt>
                <c:pt idx="9">
                  <c:v>6.89</c:v>
                </c:pt>
              </c:numCache>
            </c:numRef>
          </c:val>
          <c:extLst xmlns:c16r2="http://schemas.microsoft.com/office/drawing/2015/06/chart">
            <c:ext xmlns:c16="http://schemas.microsoft.com/office/drawing/2014/chart" uri="{C3380CC4-5D6E-409C-BE32-E72D297353CC}">
              <c16:uniqueId val="{00000008-CDF3-4EBA-8ABC-327D37BC4246}"/>
            </c:ext>
          </c:extLst>
        </c:ser>
        <c:ser>
          <c:idx val="9"/>
          <c:order val="9"/>
          <c:tx>
            <c:strRef>
              <c:f>データシート!$A$36</c:f>
              <c:strCache>
                <c:ptCount val="1"/>
                <c:pt idx="0">
                  <c:v>ブドウ・ブドウ酒事業会計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46.7</c:v>
                </c:pt>
                <c:pt idx="2">
                  <c:v>#N/A</c:v>
                </c:pt>
                <c:pt idx="3">
                  <c:v>46.02</c:v>
                </c:pt>
                <c:pt idx="4">
                  <c:v>#N/A</c:v>
                </c:pt>
                <c:pt idx="5">
                  <c:v>46.71</c:v>
                </c:pt>
                <c:pt idx="6">
                  <c:v>#N/A</c:v>
                </c:pt>
                <c:pt idx="7">
                  <c:v>48.1</c:v>
                </c:pt>
                <c:pt idx="8">
                  <c:v>#N/A</c:v>
                </c:pt>
                <c:pt idx="9">
                  <c:v>47.54</c:v>
                </c:pt>
              </c:numCache>
            </c:numRef>
          </c:val>
          <c:extLst xmlns:c16r2="http://schemas.microsoft.com/office/drawing/2015/06/chart">
            <c:ext xmlns:c16="http://schemas.microsoft.com/office/drawing/2014/chart" uri="{C3380CC4-5D6E-409C-BE32-E72D297353CC}">
              <c16:uniqueId val="{00000009-CDF3-4EBA-8ABC-327D37BC4246}"/>
            </c:ext>
          </c:extLst>
        </c:ser>
        <c:dLbls>
          <c:showLegendKey val="0"/>
          <c:showVal val="0"/>
          <c:showCatName val="0"/>
          <c:showSerName val="0"/>
          <c:showPercent val="0"/>
          <c:showBubbleSize val="0"/>
        </c:dLbls>
        <c:gapWidth val="150"/>
        <c:overlap val="100"/>
        <c:axId val="154395776"/>
        <c:axId val="154397312"/>
      </c:barChart>
      <c:catAx>
        <c:axId val="1543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97312"/>
        <c:crosses val="autoZero"/>
        <c:auto val="1"/>
        <c:lblAlgn val="ctr"/>
        <c:lblOffset val="100"/>
        <c:tickLblSkip val="1"/>
        <c:tickMarkSkip val="1"/>
        <c:noMultiLvlLbl val="0"/>
      </c:catAx>
      <c:valAx>
        <c:axId val="15439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9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573</c:v>
                </c:pt>
                <c:pt idx="5">
                  <c:v>582</c:v>
                </c:pt>
                <c:pt idx="8">
                  <c:v>668</c:v>
                </c:pt>
                <c:pt idx="11">
                  <c:v>670</c:v>
                </c:pt>
                <c:pt idx="14">
                  <c:v>691</c:v>
                </c:pt>
              </c:numCache>
            </c:numRef>
          </c:val>
          <c:extLst xmlns:c16r2="http://schemas.microsoft.com/office/drawing/2015/06/chart">
            <c:ext xmlns:c16="http://schemas.microsoft.com/office/drawing/2014/chart" uri="{C3380CC4-5D6E-409C-BE32-E72D297353CC}">
              <c16:uniqueId val="{00000000-4E3F-4C0F-89C9-17EA1E3965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4E3F-4C0F-89C9-17EA1E3965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13</c:v>
                </c:pt>
                <c:pt idx="6">
                  <c:v>8</c:v>
                </c:pt>
                <c:pt idx="9">
                  <c:v>1</c:v>
                </c:pt>
                <c:pt idx="12">
                  <c:v>1</c:v>
                </c:pt>
              </c:numCache>
            </c:numRef>
          </c:val>
          <c:extLst xmlns:c16r2="http://schemas.microsoft.com/office/drawing/2015/06/chart">
            <c:ext xmlns:c16="http://schemas.microsoft.com/office/drawing/2014/chart" uri="{C3380CC4-5D6E-409C-BE32-E72D297353CC}">
              <c16:uniqueId val="{00000002-4E3F-4C0F-89C9-17EA1E3965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38</c:v>
                </c:pt>
                <c:pt idx="6">
                  <c:v>36</c:v>
                </c:pt>
                <c:pt idx="9">
                  <c:v>10</c:v>
                </c:pt>
                <c:pt idx="12">
                  <c:v>8</c:v>
                </c:pt>
              </c:numCache>
            </c:numRef>
          </c:val>
          <c:extLst xmlns:c16r2="http://schemas.microsoft.com/office/drawing/2015/06/chart">
            <c:ext xmlns:c16="http://schemas.microsoft.com/office/drawing/2014/chart" uri="{C3380CC4-5D6E-409C-BE32-E72D297353CC}">
              <c16:uniqueId val="{00000003-4E3F-4C0F-89C9-17EA1E3965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272</c:v>
                </c:pt>
                <c:pt idx="3">
                  <c:v>281</c:v>
                </c:pt>
                <c:pt idx="6">
                  <c:v>289</c:v>
                </c:pt>
                <c:pt idx="9">
                  <c:v>295</c:v>
                </c:pt>
                <c:pt idx="12">
                  <c:v>282</c:v>
                </c:pt>
              </c:numCache>
            </c:numRef>
          </c:val>
          <c:extLst xmlns:c16r2="http://schemas.microsoft.com/office/drawing/2015/06/chart">
            <c:ext xmlns:c16="http://schemas.microsoft.com/office/drawing/2014/chart" uri="{C3380CC4-5D6E-409C-BE32-E72D297353CC}">
              <c16:uniqueId val="{00000004-4E3F-4C0F-89C9-17EA1E3965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3F-4C0F-89C9-17EA1E3965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3F-4C0F-89C9-17EA1E3965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594</c:v>
                </c:pt>
                <c:pt idx="3">
                  <c:v>558</c:v>
                </c:pt>
                <c:pt idx="6">
                  <c:v>651</c:v>
                </c:pt>
                <c:pt idx="9">
                  <c:v>675</c:v>
                </c:pt>
                <c:pt idx="12">
                  <c:v>727</c:v>
                </c:pt>
              </c:numCache>
            </c:numRef>
          </c:val>
          <c:extLst xmlns:c16r2="http://schemas.microsoft.com/office/drawing/2015/06/chart">
            <c:ext xmlns:c16="http://schemas.microsoft.com/office/drawing/2014/chart" uri="{C3380CC4-5D6E-409C-BE32-E72D297353CC}">
              <c16:uniqueId val="{00000007-4E3F-4C0F-89C9-17EA1E396597}"/>
            </c:ext>
          </c:extLst>
        </c:ser>
        <c:dLbls>
          <c:showLegendKey val="0"/>
          <c:showVal val="0"/>
          <c:showCatName val="0"/>
          <c:showSerName val="0"/>
          <c:showPercent val="0"/>
          <c:showBubbleSize val="0"/>
        </c:dLbls>
        <c:gapWidth val="100"/>
        <c:overlap val="100"/>
        <c:axId val="47550848"/>
        <c:axId val="4755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349</c:v>
                </c:pt>
                <c:pt idx="2">
                  <c:v>#N/A</c:v>
                </c:pt>
                <c:pt idx="3">
                  <c:v>#N/A</c:v>
                </c:pt>
                <c:pt idx="4">
                  <c:v>309</c:v>
                </c:pt>
                <c:pt idx="5">
                  <c:v>#N/A</c:v>
                </c:pt>
                <c:pt idx="6">
                  <c:v>#N/A</c:v>
                </c:pt>
                <c:pt idx="7">
                  <c:v>317</c:v>
                </c:pt>
                <c:pt idx="8">
                  <c:v>#N/A</c:v>
                </c:pt>
                <c:pt idx="9">
                  <c:v>#N/A</c:v>
                </c:pt>
                <c:pt idx="10">
                  <c:v>311</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4E3F-4C0F-89C9-17EA1E396597}"/>
            </c:ext>
          </c:extLst>
        </c:ser>
        <c:dLbls>
          <c:showLegendKey val="0"/>
          <c:showVal val="0"/>
          <c:showCatName val="0"/>
          <c:showSerName val="0"/>
          <c:showPercent val="0"/>
          <c:showBubbleSize val="0"/>
        </c:dLbls>
        <c:marker val="1"/>
        <c:smooth val="0"/>
        <c:axId val="47550848"/>
        <c:axId val="47552768"/>
      </c:lineChart>
      <c:catAx>
        <c:axId val="475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52768"/>
        <c:crosses val="autoZero"/>
        <c:auto val="1"/>
        <c:lblAlgn val="ctr"/>
        <c:lblOffset val="100"/>
        <c:tickLblSkip val="1"/>
        <c:tickMarkSkip val="1"/>
        <c:noMultiLvlLbl val="0"/>
      </c:catAx>
      <c:valAx>
        <c:axId val="475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5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6497</c:v>
                </c:pt>
                <c:pt idx="5">
                  <c:v>6800</c:v>
                </c:pt>
                <c:pt idx="8">
                  <c:v>7250</c:v>
                </c:pt>
                <c:pt idx="11">
                  <c:v>7569</c:v>
                </c:pt>
                <c:pt idx="14">
                  <c:v>7649</c:v>
                </c:pt>
              </c:numCache>
            </c:numRef>
          </c:val>
          <c:extLst xmlns:c16r2="http://schemas.microsoft.com/office/drawing/2015/06/chart">
            <c:ext xmlns:c16="http://schemas.microsoft.com/office/drawing/2014/chart" uri="{C3380CC4-5D6E-409C-BE32-E72D297353CC}">
              <c16:uniqueId val="{00000000-D1CE-49C1-A1AB-54169974AE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514</c:v>
                </c:pt>
                <c:pt idx="5">
                  <c:v>413</c:v>
                </c:pt>
                <c:pt idx="8">
                  <c:v>352</c:v>
                </c:pt>
                <c:pt idx="11">
                  <c:v>348</c:v>
                </c:pt>
                <c:pt idx="14">
                  <c:v>326</c:v>
                </c:pt>
              </c:numCache>
            </c:numRef>
          </c:val>
          <c:extLst xmlns:c16r2="http://schemas.microsoft.com/office/drawing/2015/06/chart">
            <c:ext xmlns:c16="http://schemas.microsoft.com/office/drawing/2014/chart" uri="{C3380CC4-5D6E-409C-BE32-E72D297353CC}">
              <c16:uniqueId val="{00000001-D1CE-49C1-A1AB-54169974AE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2199</c:v>
                </c:pt>
                <c:pt idx="5">
                  <c:v>2181</c:v>
                </c:pt>
                <c:pt idx="8">
                  <c:v>2353</c:v>
                </c:pt>
                <c:pt idx="11">
                  <c:v>2402</c:v>
                </c:pt>
                <c:pt idx="14">
                  <c:v>2645</c:v>
                </c:pt>
              </c:numCache>
            </c:numRef>
          </c:val>
          <c:extLst xmlns:c16r2="http://schemas.microsoft.com/office/drawing/2015/06/chart">
            <c:ext xmlns:c16="http://schemas.microsoft.com/office/drawing/2014/chart" uri="{C3380CC4-5D6E-409C-BE32-E72D297353CC}">
              <c16:uniqueId val="{00000002-D1CE-49C1-A1AB-54169974AE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CE-49C1-A1AB-54169974AE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CE-49C1-A1AB-54169974AE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CE-49C1-A1AB-54169974AE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1739</c:v>
                </c:pt>
                <c:pt idx="3">
                  <c:v>1632</c:v>
                </c:pt>
                <c:pt idx="6">
                  <c:v>1569</c:v>
                </c:pt>
                <c:pt idx="9">
                  <c:v>1524</c:v>
                </c:pt>
                <c:pt idx="12">
                  <c:v>1431</c:v>
                </c:pt>
              </c:numCache>
            </c:numRef>
          </c:val>
          <c:extLst xmlns:c16r2="http://schemas.microsoft.com/office/drawing/2015/06/chart">
            <c:ext xmlns:c16="http://schemas.microsoft.com/office/drawing/2014/chart" uri="{C3380CC4-5D6E-409C-BE32-E72D297353CC}">
              <c16:uniqueId val="{00000006-D1CE-49C1-A1AB-54169974AE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372</c:v>
                </c:pt>
                <c:pt idx="3">
                  <c:v>338</c:v>
                </c:pt>
                <c:pt idx="6">
                  <c:v>305</c:v>
                </c:pt>
                <c:pt idx="9">
                  <c:v>24</c:v>
                </c:pt>
                <c:pt idx="12">
                  <c:v>21</c:v>
                </c:pt>
              </c:numCache>
            </c:numRef>
          </c:val>
          <c:extLst xmlns:c16r2="http://schemas.microsoft.com/office/drawing/2015/06/chart">
            <c:ext xmlns:c16="http://schemas.microsoft.com/office/drawing/2014/chart" uri="{C3380CC4-5D6E-409C-BE32-E72D297353CC}">
              <c16:uniqueId val="{00000007-D1CE-49C1-A1AB-54169974AE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4128</c:v>
                </c:pt>
                <c:pt idx="3">
                  <c:v>3834</c:v>
                </c:pt>
                <c:pt idx="6">
                  <c:v>3698</c:v>
                </c:pt>
                <c:pt idx="9">
                  <c:v>3454</c:v>
                </c:pt>
                <c:pt idx="12">
                  <c:v>3437</c:v>
                </c:pt>
              </c:numCache>
            </c:numRef>
          </c:val>
          <c:extLst xmlns:c16r2="http://schemas.microsoft.com/office/drawing/2015/06/chart">
            <c:ext xmlns:c16="http://schemas.microsoft.com/office/drawing/2014/chart" uri="{C3380CC4-5D6E-409C-BE32-E72D297353CC}">
              <c16:uniqueId val="{00000008-D1CE-49C1-A1AB-54169974AE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12</c:v>
                </c:pt>
                <c:pt idx="6">
                  <c:v>5</c:v>
                </c:pt>
                <c:pt idx="9">
                  <c:v>3</c:v>
                </c:pt>
                <c:pt idx="12">
                  <c:v>2</c:v>
                </c:pt>
              </c:numCache>
            </c:numRef>
          </c:val>
          <c:extLst xmlns:c16r2="http://schemas.microsoft.com/office/drawing/2015/06/chart">
            <c:ext xmlns:c16="http://schemas.microsoft.com/office/drawing/2014/chart" uri="{C3380CC4-5D6E-409C-BE32-E72D297353CC}">
              <c16:uniqueId val="{00000009-D1CE-49C1-A1AB-54169974AE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6827</c:v>
                </c:pt>
                <c:pt idx="3">
                  <c:v>7191</c:v>
                </c:pt>
                <c:pt idx="6">
                  <c:v>8145</c:v>
                </c:pt>
                <c:pt idx="9">
                  <c:v>8549</c:v>
                </c:pt>
                <c:pt idx="12">
                  <c:v>8761</c:v>
                </c:pt>
              </c:numCache>
            </c:numRef>
          </c:val>
          <c:extLst xmlns:c16r2="http://schemas.microsoft.com/office/drawing/2015/06/chart">
            <c:ext xmlns:c16="http://schemas.microsoft.com/office/drawing/2014/chart" uri="{C3380CC4-5D6E-409C-BE32-E72D297353CC}">
              <c16:uniqueId val="{0000000A-D1CE-49C1-A1AB-54169974AEC5}"/>
            </c:ext>
          </c:extLst>
        </c:ser>
        <c:dLbls>
          <c:showLegendKey val="0"/>
          <c:showVal val="0"/>
          <c:showCatName val="0"/>
          <c:showSerName val="0"/>
          <c:showPercent val="0"/>
          <c:showBubbleSize val="0"/>
        </c:dLbls>
        <c:gapWidth val="100"/>
        <c:overlap val="100"/>
        <c:axId val="155039232"/>
        <c:axId val="155041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3880</c:v>
                </c:pt>
                <c:pt idx="2">
                  <c:v>#N/A</c:v>
                </c:pt>
                <c:pt idx="3">
                  <c:v>#N/A</c:v>
                </c:pt>
                <c:pt idx="4">
                  <c:v>3613</c:v>
                </c:pt>
                <c:pt idx="5">
                  <c:v>#N/A</c:v>
                </c:pt>
                <c:pt idx="6">
                  <c:v>#N/A</c:v>
                </c:pt>
                <c:pt idx="7">
                  <c:v>3768</c:v>
                </c:pt>
                <c:pt idx="8">
                  <c:v>#N/A</c:v>
                </c:pt>
                <c:pt idx="9">
                  <c:v>#N/A</c:v>
                </c:pt>
                <c:pt idx="10">
                  <c:v>3235</c:v>
                </c:pt>
                <c:pt idx="11">
                  <c:v>#N/A</c:v>
                </c:pt>
                <c:pt idx="12">
                  <c:v>#N/A</c:v>
                </c:pt>
                <c:pt idx="13">
                  <c:v>3032</c:v>
                </c:pt>
                <c:pt idx="14">
                  <c:v>#N/A</c:v>
                </c:pt>
              </c:numCache>
            </c:numRef>
          </c:val>
          <c:smooth val="0"/>
          <c:extLst xmlns:c16r2="http://schemas.microsoft.com/office/drawing/2015/06/chart">
            <c:ext xmlns:c16="http://schemas.microsoft.com/office/drawing/2014/chart" uri="{C3380CC4-5D6E-409C-BE32-E72D297353CC}">
              <c16:uniqueId val="{0000000B-D1CE-49C1-A1AB-54169974AEC5}"/>
            </c:ext>
          </c:extLst>
        </c:ser>
        <c:dLbls>
          <c:showLegendKey val="0"/>
          <c:showVal val="0"/>
          <c:showCatName val="0"/>
          <c:showSerName val="0"/>
          <c:showPercent val="0"/>
          <c:showBubbleSize val="0"/>
        </c:dLbls>
        <c:marker val="1"/>
        <c:smooth val="0"/>
        <c:axId val="155039232"/>
        <c:axId val="155041152"/>
      </c:lineChart>
      <c:catAx>
        <c:axId val="1550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041152"/>
        <c:crosses val="autoZero"/>
        <c:auto val="1"/>
        <c:lblAlgn val="ctr"/>
        <c:lblOffset val="100"/>
        <c:tickLblSkip val="1"/>
        <c:tickMarkSkip val="1"/>
        <c:noMultiLvlLbl val="0"/>
      </c:catAx>
      <c:valAx>
        <c:axId val="15504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0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1390</c:v>
                </c:pt>
                <c:pt idx="1">
                  <c:v>1194</c:v>
                </c:pt>
                <c:pt idx="2">
                  <c:v>1069</c:v>
                </c:pt>
              </c:numCache>
            </c:numRef>
          </c:val>
          <c:extLst xmlns:c16r2="http://schemas.microsoft.com/office/drawing/2015/06/chart">
            <c:ext xmlns:c16="http://schemas.microsoft.com/office/drawing/2014/chart" uri="{C3380CC4-5D6E-409C-BE32-E72D297353CC}">
              <c16:uniqueId val="{00000000-01FF-4BC9-92E1-4BF5CB5B4C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200</c:v>
                </c:pt>
                <c:pt idx="1">
                  <c:v>229</c:v>
                </c:pt>
                <c:pt idx="2">
                  <c:v>240</c:v>
                </c:pt>
              </c:numCache>
            </c:numRef>
          </c:val>
          <c:extLst xmlns:c16r2="http://schemas.microsoft.com/office/drawing/2015/06/chart">
            <c:ext xmlns:c16="http://schemas.microsoft.com/office/drawing/2014/chart" uri="{C3380CC4-5D6E-409C-BE32-E72D297353CC}">
              <c16:uniqueId val="{00000001-01FF-4BC9-92E1-4BF5CB5B4C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714</c:v>
                </c:pt>
                <c:pt idx="1">
                  <c:v>928</c:v>
                </c:pt>
                <c:pt idx="2">
                  <c:v>1186</c:v>
                </c:pt>
              </c:numCache>
            </c:numRef>
          </c:val>
          <c:extLst xmlns:c16r2="http://schemas.microsoft.com/office/drawing/2015/06/chart">
            <c:ext xmlns:c16="http://schemas.microsoft.com/office/drawing/2014/chart" uri="{C3380CC4-5D6E-409C-BE32-E72D297353CC}">
              <c16:uniqueId val="{00000002-01FF-4BC9-92E1-4BF5CB5B4C33}"/>
            </c:ext>
          </c:extLst>
        </c:ser>
        <c:dLbls>
          <c:showLegendKey val="0"/>
          <c:showVal val="0"/>
          <c:showCatName val="0"/>
          <c:showSerName val="0"/>
          <c:showPercent val="0"/>
          <c:showBubbleSize val="0"/>
        </c:dLbls>
        <c:gapWidth val="120"/>
        <c:overlap val="100"/>
        <c:axId val="48385024"/>
        <c:axId val="154514176"/>
      </c:barChart>
      <c:catAx>
        <c:axId val="483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514176"/>
        <c:crosses val="autoZero"/>
        <c:auto val="1"/>
        <c:lblAlgn val="ctr"/>
        <c:lblOffset val="100"/>
        <c:tickLblSkip val="1"/>
        <c:tickMarkSkip val="1"/>
        <c:noMultiLvlLbl val="0"/>
      </c:catAx>
      <c:valAx>
        <c:axId val="154514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過去、公債費負担適正化計画（平成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年策定）に掲げる「平成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年度決算において、地方債許可団体基準以下（実質公債費比率</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％以下）」の実現を目指す取り組みを行った結果、平成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年度において公債費負担適正化計画目標（実質公債費比率</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％以下）を達成することができた。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年度においても実質公債比率は、</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％となっており、地方債許可団体基準以下（実質公債費比率</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％以下）の基準内となっている。</a:t>
          </a:r>
        </a:p>
        <a:p>
          <a:r>
            <a:rPr kumimoji="1" lang="ja-JP" altLang="en-US" sz="1100">
              <a:latin typeface="ＭＳ ゴシック" pitchFamily="49" charset="-128"/>
              <a:ea typeface="ＭＳ ゴシック" pitchFamily="49" charset="-128"/>
            </a:rPr>
            <a:t>しかし、今後の実質公債費比率は、十勝いけだ地域医療センターや池田中学校、学校給食センターの改築事業等により発行した地方債や、平成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年度より活用している緊急防災・減債事業債、東十勝消防事務組合の解散に伴い債務承継した地方債の償還により年々増額となって比率が上昇に転じることにより、平成</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年度にピークを迎える見込みである。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投資的経費における普通建設事業年次計画の作成や建設事業に係る特定目的基金への計画的な積立等により、必要最小限の借入に留めているため一般会計等における地方債の現在高は平成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年度まで減少していたが、平成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年度において、池田町立池田中学校改築事業（</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）に係る借入額が多額となり新発債発行のピークとなっている。また、今後の地方債の現在高のピークは、平成</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年度を見込んでいる。</a:t>
          </a:r>
        </a:p>
        <a:p>
          <a:r>
            <a:rPr kumimoji="1" lang="ja-JP" altLang="en-US" sz="1200">
              <a:latin typeface="ＭＳ ゴシック" pitchFamily="49" charset="-128"/>
              <a:ea typeface="ＭＳ ゴシック" pitchFamily="49" charset="-128"/>
            </a:rPr>
            <a:t>池田町立病院改築事業（</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）に係る借入額についても多額となったことから平成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年度以降は病院事業会計に対する公営企業債等繰入見込額も上昇していく。</a:t>
          </a:r>
        </a:p>
        <a:p>
          <a:r>
            <a:rPr kumimoji="1" lang="ja-JP" altLang="en-US" sz="1200">
              <a:latin typeface="ＭＳ ゴシック" pitchFamily="49" charset="-128"/>
              <a:ea typeface="ＭＳ ゴシック" pitchFamily="49" charset="-128"/>
            </a:rPr>
            <a:t>このことから、平成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月策定の第</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次行財政改革大綱の確実な実行や、投資的経費に関して毎年度、投資的事業に係るヒアリングを実施し、それに基づく計画的な実施により借入総額の抑制と平準化を図っていくこととしている。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号等災害発生に伴い財政調整基金を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百万円を取り崩した一方、ふるさと寄附金の増に伴い基金の積み立てが増となったことにより、基金全体としては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引き続きふるさと寄附金に係る取り組みを実施し、基金を積み立てを行うと共に、財政調整基金については、中期的な見通しの基に決算剰余金及び特別交付税剰余金等を見込み予算編成を行い、最低水準の取り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・ふるさと寄附金基金：ふるさとへの思いや池田町へのまちづくりに貢献したいとの思いのもとに送られた寄附金の一部を人口減少の抑制、産業振興その他魅力あるまちづくりを推進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・福祉基金：町民の福祉の向上と住みよいまちづくりを推進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・ふるさと寄附金基金：ふるさと寄附金の増による増加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・子ども夢基金：ふるさと寄附金の増による増加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・福祉基金：ふるさと寄附金の増による増加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・ふるさと寄附金基金：人口減少の抑制、産業振興その他魅力あるまちづくりを推進するため、引き続きふるさと寄附金に係る取り組みを実施し、基金を積み立てを行う。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号等災害発生に伴い財政調整基金を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・中期的な見通しの基に決算剰余金及び特別交付税剰余金等を見込み予算編成を行い、最低水準の取り崩しに努める。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・例年ルール分及び繰上償還分として、毎年度２ヵ年分を確保するよう積み立てる。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6,875
6,861
371.79
8,766,138
8,518,152
244,956
3,945,668
8,760,616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指数の変動は横ばいであるが、町民税の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所得割は営業所得及び農業所得等の増、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法人税割は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法人収益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の増による現年分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の税収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増となっている。また、固定資産税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の償却資産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年度の地方税法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条に係る課税基準額にわがまち特例分が含まれていたことにより減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となっている。単年度の数値に関しては平成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年度は変動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がない状況となっている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）。人口の減少や経済不況の時代背景の中、自主財源総額の大幅な底上げは困難であるが、税の滞納処分の強化や十勝市町村税滞納整理機構との連携等により、徴収率の向上に向けた取り組みを続けていく。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町財政の弾力性を判断する経常収支比率は</a:t>
          </a:r>
          <a:r>
            <a:rPr kumimoji="1" lang="en-US" altLang="ja-JP" sz="1100">
              <a:latin typeface="ＭＳ Ｐゴシック" panose="020B0600070205080204" pitchFamily="50" charset="-128"/>
              <a:ea typeface="ＭＳ Ｐゴシック" panose="020B0600070205080204" pitchFamily="50" charset="-128"/>
            </a:rPr>
            <a:t>84.6</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82.5</a:t>
          </a:r>
          <a:r>
            <a:rPr kumimoji="1" lang="ja-JP" altLang="en-US" sz="1100">
              <a:latin typeface="ＭＳ Ｐゴシック" panose="020B0600070205080204" pitchFamily="50" charset="-128"/>
              <a:ea typeface="ＭＳ Ｐゴシック" panose="020B0600070205080204" pitchFamily="50" charset="-128"/>
            </a:rPr>
            <a:t>％）で、対前年度比で</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昇した。これは町財政が昨年度より硬直化していることを示している。行財政改革の推進により財政状況の安定化を図ってきているが、普通交付税や地方消費税交付金等の経常一般財源収入は増加したものの、過疎対策事業債や緊急防災・減災事業債に係る元金償還の開始に伴う公債費の増等、経常的な支出も増加したことが大きく影響している。</a:t>
          </a:r>
        </a:p>
        <a:p>
          <a:r>
            <a:rPr kumimoji="1" lang="ja-JP" altLang="en-US" sz="1100">
              <a:latin typeface="ＭＳ Ｐゴシック" panose="020B0600070205080204" pitchFamily="50" charset="-128"/>
              <a:ea typeface="ＭＳ Ｐゴシック" panose="020B0600070205080204" pitchFamily="50" charset="-128"/>
            </a:rPr>
            <a:t>今後予定される大規模事業や将来的な公共施設の再配置、集約化等に備える財源確保の検討と併せて、更なる歳出の見直しを行いながら、国が示す地方財政計画の動向に注視し、効率的な行財政運営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145796</xdr:rowOff>
    </xdr:to>
    <xdr:cxnSp macro="">
      <xdr:nvCxnSpPr>
        <xdr:cNvPr id="131" name="直線コネクタ 130"/>
        <xdr:cNvCxnSpPr/>
      </xdr:nvCxnSpPr>
      <xdr:spPr>
        <a:xfrm>
          <a:off x="4114800" y="1067435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44450</xdr:rowOff>
    </xdr:to>
    <xdr:cxnSp macro="">
      <xdr:nvCxnSpPr>
        <xdr:cNvPr id="134" name="直線コネクタ 133"/>
        <xdr:cNvCxnSpPr/>
      </xdr:nvCxnSpPr>
      <xdr:spPr>
        <a:xfrm>
          <a:off x="3225800" y="1062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61</xdr:row>
      <xdr:rowOff>167640</xdr:rowOff>
    </xdr:to>
    <xdr:cxnSp macro="">
      <xdr:nvCxnSpPr>
        <xdr:cNvPr id="137" name="直線コネクタ 136"/>
        <xdr:cNvCxnSpPr/>
      </xdr:nvCxnSpPr>
      <xdr:spPr>
        <a:xfrm>
          <a:off x="2336800" y="1062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167640</xdr:rowOff>
    </xdr:to>
    <xdr:cxnSp macro="">
      <xdr:nvCxnSpPr>
        <xdr:cNvPr id="140" name="直線コネクタ 139"/>
        <xdr:cNvCxnSpPr/>
      </xdr:nvCxnSpPr>
      <xdr:spPr>
        <a:xfrm>
          <a:off x="1447800" y="1049578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50" name="楕円 149"/>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51"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2" name="楕円 151"/>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3" name="テキスト ボックス 152"/>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4" name="楕円 153"/>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5" name="テキスト ボックス 154"/>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6" name="楕円 155"/>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7" name="テキスト ボックス 156"/>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8" name="楕円 157"/>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9" name="テキスト ボックス 158"/>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集中改革プランに基づく職員人件費の削減や公共施設の統廃合等により、平成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年度以降は類似団体平均を下回っていた。しかし、平成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年度以降はふるさと寄付金に係る感謝特典品事業の必要経費相当額（平成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百万円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213</a:t>
          </a:r>
          <a:r>
            <a:rPr kumimoji="1" lang="ja-JP" altLang="en-US" sz="1100">
              <a:latin typeface="ＭＳ Ｐゴシック" panose="020B0600070205080204" pitchFamily="50" charset="-128"/>
              <a:ea typeface="ＭＳ Ｐゴシック" panose="020B0600070205080204" pitchFamily="50" charset="-128"/>
            </a:rPr>
            <a:t>百万円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376</a:t>
          </a:r>
          <a:r>
            <a:rPr kumimoji="1" lang="ja-JP" altLang="en-US" sz="1100">
              <a:latin typeface="ＭＳ Ｐゴシック" panose="020B0600070205080204" pitchFamily="50" charset="-128"/>
              <a:ea typeface="ＭＳ Ｐゴシック" panose="020B0600070205080204" pitchFamily="50" charset="-128"/>
            </a:rPr>
            <a:t>百万円）の増により、物件費が増加している。今後については、公共施設の老朽化による修繕費の増加が見込まれる等、決算額については上昇の要因は含んでいるが、新規採用職員の抑制や指定管理者制度の活用による施設維持費の削減等により経常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28919</xdr:rowOff>
    </xdr:from>
    <xdr:to>
      <xdr:col>23</xdr:col>
      <xdr:colOff>133350</xdr:colOff>
      <xdr:row>84</xdr:row>
      <xdr:rowOff>153513</xdr:rowOff>
    </xdr:to>
    <xdr:cxnSp macro="">
      <xdr:nvCxnSpPr>
        <xdr:cNvPr id="196" name="直線コネクタ 195"/>
        <xdr:cNvCxnSpPr/>
      </xdr:nvCxnSpPr>
      <xdr:spPr>
        <a:xfrm>
          <a:off x="4114800" y="14430719"/>
          <a:ext cx="838200" cy="1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94435</xdr:rowOff>
    </xdr:from>
    <xdr:to>
      <xdr:col>19</xdr:col>
      <xdr:colOff>133350</xdr:colOff>
      <xdr:row>84</xdr:row>
      <xdr:rowOff>28919</xdr:rowOff>
    </xdr:to>
    <xdr:cxnSp macro="">
      <xdr:nvCxnSpPr>
        <xdr:cNvPr id="199" name="直線コネクタ 198"/>
        <xdr:cNvCxnSpPr/>
      </xdr:nvCxnSpPr>
      <xdr:spPr>
        <a:xfrm>
          <a:off x="3225800" y="14324785"/>
          <a:ext cx="889000" cy="10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40408</xdr:rowOff>
    </xdr:from>
    <xdr:to>
      <xdr:col>15</xdr:col>
      <xdr:colOff>82550</xdr:colOff>
      <xdr:row>83</xdr:row>
      <xdr:rowOff>94435</xdr:rowOff>
    </xdr:to>
    <xdr:cxnSp macro="">
      <xdr:nvCxnSpPr>
        <xdr:cNvPr id="202" name="直線コネクタ 201"/>
        <xdr:cNvCxnSpPr/>
      </xdr:nvCxnSpPr>
      <xdr:spPr>
        <a:xfrm>
          <a:off x="2336800" y="14270758"/>
          <a:ext cx="8890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158841</xdr:rowOff>
    </xdr:from>
    <xdr:to>
      <xdr:col>11</xdr:col>
      <xdr:colOff>31750</xdr:colOff>
      <xdr:row>83</xdr:row>
      <xdr:rowOff>40408</xdr:rowOff>
    </xdr:to>
    <xdr:cxnSp macro="">
      <xdr:nvCxnSpPr>
        <xdr:cNvPr id="205" name="直線コネクタ 204"/>
        <xdr:cNvCxnSpPr/>
      </xdr:nvCxnSpPr>
      <xdr:spPr>
        <a:xfrm>
          <a:off x="1447800" y="14217741"/>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102713</xdr:rowOff>
    </xdr:from>
    <xdr:to>
      <xdr:col>23</xdr:col>
      <xdr:colOff>184150</xdr:colOff>
      <xdr:row>85</xdr:row>
      <xdr:rowOff>32863</xdr:rowOff>
    </xdr:to>
    <xdr:sp macro="" textlink="">
      <xdr:nvSpPr>
        <xdr:cNvPr id="215" name="楕円 214"/>
        <xdr:cNvSpPr/>
      </xdr:nvSpPr>
      <xdr:spPr>
        <a:xfrm>
          <a:off x="4902200" y="145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74790</xdr:rowOff>
    </xdr:from>
    <xdr:ext cx="762000" cy="259045"/>
    <xdr:sp macro="" textlink="">
      <xdr:nvSpPr>
        <xdr:cNvPr id="216" name="人件費・物件費等の状況該当値テキスト"/>
        <xdr:cNvSpPr txBox="1"/>
      </xdr:nvSpPr>
      <xdr:spPr>
        <a:xfrm>
          <a:off x="5041900" y="1447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149569</xdr:rowOff>
    </xdr:from>
    <xdr:to>
      <xdr:col>19</xdr:col>
      <xdr:colOff>184150</xdr:colOff>
      <xdr:row>84</xdr:row>
      <xdr:rowOff>79719</xdr:rowOff>
    </xdr:to>
    <xdr:sp macro="" textlink="">
      <xdr:nvSpPr>
        <xdr:cNvPr id="217" name="楕円 216"/>
        <xdr:cNvSpPr/>
      </xdr:nvSpPr>
      <xdr:spPr>
        <a:xfrm>
          <a:off x="4064000" y="143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64496</xdr:rowOff>
    </xdr:from>
    <xdr:ext cx="736600" cy="259045"/>
    <xdr:sp macro="" textlink="">
      <xdr:nvSpPr>
        <xdr:cNvPr id="218" name="テキスト ボックス 217"/>
        <xdr:cNvSpPr txBox="1"/>
      </xdr:nvSpPr>
      <xdr:spPr>
        <a:xfrm>
          <a:off x="3733800" y="144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43635</xdr:rowOff>
    </xdr:from>
    <xdr:to>
      <xdr:col>15</xdr:col>
      <xdr:colOff>133350</xdr:colOff>
      <xdr:row>83</xdr:row>
      <xdr:rowOff>145235</xdr:rowOff>
    </xdr:to>
    <xdr:sp macro="" textlink="">
      <xdr:nvSpPr>
        <xdr:cNvPr id="219" name="楕円 218"/>
        <xdr:cNvSpPr/>
      </xdr:nvSpPr>
      <xdr:spPr>
        <a:xfrm>
          <a:off x="3175000" y="142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130012</xdr:rowOff>
    </xdr:from>
    <xdr:ext cx="762000" cy="259045"/>
    <xdr:sp macro="" textlink="">
      <xdr:nvSpPr>
        <xdr:cNvPr id="220" name="テキスト ボックス 219"/>
        <xdr:cNvSpPr txBox="1"/>
      </xdr:nvSpPr>
      <xdr:spPr>
        <a:xfrm>
          <a:off x="2844800" y="143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161058</xdr:rowOff>
    </xdr:from>
    <xdr:to>
      <xdr:col>11</xdr:col>
      <xdr:colOff>82550</xdr:colOff>
      <xdr:row>83</xdr:row>
      <xdr:rowOff>91208</xdr:rowOff>
    </xdr:to>
    <xdr:sp macro="" textlink="">
      <xdr:nvSpPr>
        <xdr:cNvPr id="221" name="楕円 220"/>
        <xdr:cNvSpPr/>
      </xdr:nvSpPr>
      <xdr:spPr>
        <a:xfrm>
          <a:off x="2286000" y="142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101385</xdr:rowOff>
    </xdr:from>
    <xdr:ext cx="762000" cy="259045"/>
    <xdr:sp macro="" textlink="">
      <xdr:nvSpPr>
        <xdr:cNvPr id="222" name="テキスト ボックス 221"/>
        <xdr:cNvSpPr txBox="1"/>
      </xdr:nvSpPr>
      <xdr:spPr>
        <a:xfrm>
          <a:off x="1955800" y="1398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108041</xdr:rowOff>
    </xdr:from>
    <xdr:to>
      <xdr:col>7</xdr:col>
      <xdr:colOff>31750</xdr:colOff>
      <xdr:row>83</xdr:row>
      <xdr:rowOff>38191</xdr:rowOff>
    </xdr:to>
    <xdr:sp macro="" textlink="">
      <xdr:nvSpPr>
        <xdr:cNvPr id="223" name="楕円 222"/>
        <xdr:cNvSpPr/>
      </xdr:nvSpPr>
      <xdr:spPr>
        <a:xfrm>
          <a:off x="1397000" y="141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48368</xdr:rowOff>
    </xdr:from>
    <xdr:ext cx="762000" cy="259045"/>
    <xdr:sp macro="" textlink="">
      <xdr:nvSpPr>
        <xdr:cNvPr id="224" name="テキスト ボックス 223"/>
        <xdr:cNvSpPr txBox="1"/>
      </xdr:nvSpPr>
      <xdr:spPr>
        <a:xfrm>
          <a:off x="1066800" y="1393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国の地方交付税の急激な削減に対応するため、平成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年度から職員給与の独自削減を実施しており、平成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年度は給料の削減割合がピークとなる</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の削減を実施した。その後、平成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至るまで給料の削減を実施してきたが、削減割合の緩和や職員一律の削減を撤廃したことにより、最近では全国町村の平均を上回っている。このため、効率的な組織機構の検討と合せて給与制度の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8" name="直線コネクタ 257"/>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149861</xdr:rowOff>
    </xdr:to>
    <xdr:cxnSp macro="">
      <xdr:nvCxnSpPr>
        <xdr:cNvPr id="261" name="直線コネクタ 260"/>
        <xdr:cNvCxnSpPr/>
      </xdr:nvCxnSpPr>
      <xdr:spPr>
        <a:xfrm>
          <a:off x="15290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117687</xdr:rowOff>
    </xdr:from>
    <xdr:to>
      <xdr:col>72</xdr:col>
      <xdr:colOff>203200</xdr:colOff>
      <xdr:row>86</xdr:row>
      <xdr:rowOff>149861</xdr:rowOff>
    </xdr:to>
    <xdr:cxnSp macro="">
      <xdr:nvCxnSpPr>
        <xdr:cNvPr id="264" name="直線コネクタ 263"/>
        <xdr:cNvCxnSpPr/>
      </xdr:nvCxnSpPr>
      <xdr:spPr>
        <a:xfrm flipV="1">
          <a:off x="14401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86</xdr:row>
      <xdr:rowOff>157904</xdr:rowOff>
    </xdr:to>
    <xdr:cxnSp macro="">
      <xdr:nvCxnSpPr>
        <xdr:cNvPr id="267" name="直線コネクタ 266"/>
        <xdr:cNvCxnSpPr/>
      </xdr:nvCxnSpPr>
      <xdr:spPr>
        <a:xfrm flipV="1">
          <a:off x="13512800" y="148945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7" name="楕円 276"/>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8"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9" name="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80" name="テキスト ボックス 27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81" name="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3" name="楕円 282"/>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4" name="テキスト ボックス 283"/>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5" name="楕円 284"/>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6" name="テキスト ボックス 285"/>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過去、集中改革プランに定める職員数の目標数値として、平成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年度当初全会計で</a:t>
          </a:r>
          <a:r>
            <a:rPr kumimoji="1" lang="en-US" altLang="ja-JP" sz="1100">
              <a:latin typeface="ＭＳ Ｐゴシック" panose="020B0600070205080204" pitchFamily="50" charset="-128"/>
              <a:ea typeface="ＭＳ Ｐゴシック" panose="020B0600070205080204" pitchFamily="50" charset="-128"/>
            </a:rPr>
            <a:t>206</a:t>
          </a:r>
          <a:r>
            <a:rPr kumimoji="1" lang="ja-JP" altLang="en-US" sz="1100">
              <a:latin typeface="ＭＳ Ｐゴシック" panose="020B0600070205080204" pitchFamily="50" charset="-128"/>
              <a:ea typeface="ＭＳ Ｐゴシック" panose="020B0600070205080204" pitchFamily="50" charset="-128"/>
            </a:rPr>
            <a:t>人の職員を平成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月で</a:t>
          </a:r>
          <a:r>
            <a:rPr kumimoji="1" lang="en-US" altLang="ja-JP" sz="1100">
              <a:latin typeface="ＭＳ Ｐゴシック" panose="020B0600070205080204" pitchFamily="50" charset="-128"/>
              <a:ea typeface="ＭＳ Ｐゴシック" panose="020B0600070205080204" pitchFamily="50" charset="-128"/>
            </a:rPr>
            <a:t>188</a:t>
          </a:r>
          <a:r>
            <a:rPr kumimoji="1" lang="ja-JP" altLang="en-US" sz="1100">
              <a:latin typeface="ＭＳ Ｐゴシック" panose="020B0600070205080204" pitchFamily="50" charset="-128"/>
              <a:ea typeface="ＭＳ Ｐゴシック" panose="020B0600070205080204" pitchFamily="50" charset="-128"/>
            </a:rPr>
            <a:t>人にすることを掲げ、早期勧奨退職制度を導入し、あわせて退職者不補充（新規採用の抑制）に取り組んできた結果、平成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年度の職員数が目標を上回る削減となり、</a:t>
          </a:r>
          <a:r>
            <a:rPr kumimoji="1" lang="en-US" altLang="ja-JP" sz="1100">
              <a:latin typeface="ＭＳ Ｐゴシック" panose="020B0600070205080204" pitchFamily="50" charset="-128"/>
              <a:ea typeface="ＭＳ Ｐゴシック" panose="020B0600070205080204" pitchFamily="50" charset="-128"/>
            </a:rPr>
            <a:t>185</a:t>
          </a:r>
          <a:r>
            <a:rPr kumimoji="1" lang="ja-JP" altLang="en-US" sz="1100">
              <a:latin typeface="ＭＳ Ｐゴシック" panose="020B0600070205080204" pitchFamily="50" charset="-128"/>
              <a:ea typeface="ＭＳ Ｐゴシック" panose="020B0600070205080204" pitchFamily="50" charset="-128"/>
            </a:rPr>
            <a:t>人となった。近年の職員数については、定年退職者が再任用を希望し、採用する実態にあること等から、平成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年度の職員は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人となり、人口千人当たり職員数が上昇傾向にある。今後は、平成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ヶ年を計画期間とする、第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次行財政改革大綱実施計画に定めた定数管理計画に基づき、財政規模・事務事業に見合う定員管理を推進する。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95853</xdr:rowOff>
    </xdr:from>
    <xdr:to>
      <xdr:col>81</xdr:col>
      <xdr:colOff>44450</xdr:colOff>
      <xdr:row>61</xdr:row>
      <xdr:rowOff>112744</xdr:rowOff>
    </xdr:to>
    <xdr:cxnSp macro="">
      <xdr:nvCxnSpPr>
        <xdr:cNvPr id="317" name="直線コネクタ 316"/>
        <xdr:cNvCxnSpPr/>
      </xdr:nvCxnSpPr>
      <xdr:spPr>
        <a:xfrm>
          <a:off x="16179800" y="1055430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51816</xdr:rowOff>
    </xdr:from>
    <xdr:to>
      <xdr:col>77</xdr:col>
      <xdr:colOff>44450</xdr:colOff>
      <xdr:row>61</xdr:row>
      <xdr:rowOff>95853</xdr:rowOff>
    </xdr:to>
    <xdr:cxnSp macro="">
      <xdr:nvCxnSpPr>
        <xdr:cNvPr id="320" name="直線コネクタ 319"/>
        <xdr:cNvCxnSpPr/>
      </xdr:nvCxnSpPr>
      <xdr:spPr>
        <a:xfrm>
          <a:off x="15290800" y="10510266"/>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39148</xdr:rowOff>
    </xdr:from>
    <xdr:to>
      <xdr:col>72</xdr:col>
      <xdr:colOff>203200</xdr:colOff>
      <xdr:row>61</xdr:row>
      <xdr:rowOff>51816</xdr:rowOff>
    </xdr:to>
    <xdr:cxnSp macro="">
      <xdr:nvCxnSpPr>
        <xdr:cNvPr id="323" name="直線コネクタ 322"/>
        <xdr:cNvCxnSpPr/>
      </xdr:nvCxnSpPr>
      <xdr:spPr>
        <a:xfrm>
          <a:off x="14401800" y="10497598"/>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20447</xdr:rowOff>
    </xdr:from>
    <xdr:to>
      <xdr:col>68</xdr:col>
      <xdr:colOff>152400</xdr:colOff>
      <xdr:row>61</xdr:row>
      <xdr:rowOff>39148</xdr:rowOff>
    </xdr:to>
    <xdr:cxnSp macro="">
      <xdr:nvCxnSpPr>
        <xdr:cNvPr id="326" name="直線コネクタ 325"/>
        <xdr:cNvCxnSpPr/>
      </xdr:nvCxnSpPr>
      <xdr:spPr>
        <a:xfrm>
          <a:off x="13512800" y="10478897"/>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61944</xdr:rowOff>
    </xdr:from>
    <xdr:to>
      <xdr:col>81</xdr:col>
      <xdr:colOff>95250</xdr:colOff>
      <xdr:row>61</xdr:row>
      <xdr:rowOff>163544</xdr:rowOff>
    </xdr:to>
    <xdr:sp macro="" textlink="">
      <xdr:nvSpPr>
        <xdr:cNvPr id="336" name="楕円 335"/>
        <xdr:cNvSpPr/>
      </xdr:nvSpPr>
      <xdr:spPr>
        <a:xfrm>
          <a:off x="16967200" y="105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34021</xdr:rowOff>
    </xdr:from>
    <xdr:ext cx="762000" cy="259045"/>
    <xdr:sp macro="" textlink="">
      <xdr:nvSpPr>
        <xdr:cNvPr id="337" name="定員管理の状況該当値テキスト"/>
        <xdr:cNvSpPr txBox="1"/>
      </xdr:nvSpPr>
      <xdr:spPr>
        <a:xfrm>
          <a:off x="17106900" y="1049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45053</xdr:rowOff>
    </xdr:from>
    <xdr:to>
      <xdr:col>77</xdr:col>
      <xdr:colOff>95250</xdr:colOff>
      <xdr:row>61</xdr:row>
      <xdr:rowOff>146653</xdr:rowOff>
    </xdr:to>
    <xdr:sp macro="" textlink="">
      <xdr:nvSpPr>
        <xdr:cNvPr id="338" name="楕円 337"/>
        <xdr:cNvSpPr/>
      </xdr:nvSpPr>
      <xdr:spPr>
        <a:xfrm>
          <a:off x="16129000" y="105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131430</xdr:rowOff>
    </xdr:from>
    <xdr:ext cx="736600" cy="259045"/>
    <xdr:sp macro="" textlink="">
      <xdr:nvSpPr>
        <xdr:cNvPr id="339" name="テキスト ボックス 338"/>
        <xdr:cNvSpPr txBox="1"/>
      </xdr:nvSpPr>
      <xdr:spPr>
        <a:xfrm>
          <a:off x="15798800" y="1058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1016</xdr:rowOff>
    </xdr:from>
    <xdr:to>
      <xdr:col>73</xdr:col>
      <xdr:colOff>44450</xdr:colOff>
      <xdr:row>61</xdr:row>
      <xdr:rowOff>102616</xdr:rowOff>
    </xdr:to>
    <xdr:sp macro="" textlink="">
      <xdr:nvSpPr>
        <xdr:cNvPr id="340" name="楕円 339"/>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87393</xdr:rowOff>
    </xdr:from>
    <xdr:ext cx="762000" cy="259045"/>
    <xdr:sp macro="" textlink="">
      <xdr:nvSpPr>
        <xdr:cNvPr id="341" name="テキスト ボックス 340"/>
        <xdr:cNvSpPr txBox="1"/>
      </xdr:nvSpPr>
      <xdr:spPr>
        <a:xfrm>
          <a:off x="14909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159798</xdr:rowOff>
    </xdr:from>
    <xdr:to>
      <xdr:col>68</xdr:col>
      <xdr:colOff>203200</xdr:colOff>
      <xdr:row>61</xdr:row>
      <xdr:rowOff>89948</xdr:rowOff>
    </xdr:to>
    <xdr:sp macro="" textlink="">
      <xdr:nvSpPr>
        <xdr:cNvPr id="342" name="楕円 341"/>
        <xdr:cNvSpPr/>
      </xdr:nvSpPr>
      <xdr:spPr>
        <a:xfrm>
          <a:off x="14351000" y="10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100125</xdr:rowOff>
    </xdr:from>
    <xdr:ext cx="762000" cy="259045"/>
    <xdr:sp macro="" textlink="">
      <xdr:nvSpPr>
        <xdr:cNvPr id="343" name="テキスト ボックス 342"/>
        <xdr:cNvSpPr txBox="1"/>
      </xdr:nvSpPr>
      <xdr:spPr>
        <a:xfrm>
          <a:off x="14020800" y="1021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4" name="楕円 343"/>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81424</xdr:rowOff>
    </xdr:from>
    <xdr:ext cx="762000" cy="259045"/>
    <xdr:sp macro="" textlink="">
      <xdr:nvSpPr>
        <xdr:cNvPr id="345" name="テキスト ボックス 344"/>
        <xdr:cNvSpPr txBox="1"/>
      </xdr:nvSpPr>
      <xdr:spPr>
        <a:xfrm>
          <a:off x="13131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を上回っているが、これは快適な住環境の提供を目指し、管内でいち早く取り組んできた下水道事業の建設公債費償還分に対する繰出金が多額となっていることが大きな要因となっている。しかし、これまで大型投資事業の実施に際しては、新発債の発行を抑制しながら、別に定めた公債費負担適正化計画（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年策定）に掲げる「平成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年度決算において地方債許可団体基準以下（実質公債費比率</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％以下）」の実現を目指す取り組みを実施してきた。その結果、平成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年度において公債費負担適正化計画目標を達成した。平成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年度においては公債費充当一般財源の増、標準税収入額等の減等により比率が微増となったが、実質公債費比率は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％以下となっている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6096</xdr:rowOff>
    </xdr:to>
    <xdr:cxnSp macro="">
      <xdr:nvCxnSpPr>
        <xdr:cNvPr id="376" name="直線コネクタ 375"/>
        <xdr:cNvCxnSpPr/>
      </xdr:nvCxnSpPr>
      <xdr:spPr>
        <a:xfrm>
          <a:off x="16179800" y="72021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10922</xdr:rowOff>
    </xdr:to>
    <xdr:cxnSp macro="">
      <xdr:nvCxnSpPr>
        <xdr:cNvPr id="379" name="直線コネクタ 378"/>
        <xdr:cNvCxnSpPr/>
      </xdr:nvCxnSpPr>
      <xdr:spPr>
        <a:xfrm flipV="1">
          <a:off x="15290800" y="720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35052</xdr:rowOff>
    </xdr:to>
    <xdr:cxnSp macro="">
      <xdr:nvCxnSpPr>
        <xdr:cNvPr id="382" name="直線コネクタ 381"/>
        <xdr:cNvCxnSpPr/>
      </xdr:nvCxnSpPr>
      <xdr:spPr>
        <a:xfrm flipV="1">
          <a:off x="14401800" y="721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83312</xdr:rowOff>
    </xdr:to>
    <xdr:cxnSp macro="">
      <xdr:nvCxnSpPr>
        <xdr:cNvPr id="385" name="直線コネクタ 384"/>
        <xdr:cNvCxnSpPr/>
      </xdr:nvCxnSpPr>
      <xdr:spPr>
        <a:xfrm flipV="1">
          <a:off x="13512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5" name="楕円 394"/>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6"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7" name="楕円 396"/>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8" name="テキスト ボックス 39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131572</xdr:rowOff>
    </xdr:from>
    <xdr:to>
      <xdr:col>73</xdr:col>
      <xdr:colOff>44450</xdr:colOff>
      <xdr:row>42</xdr:row>
      <xdr:rowOff>61722</xdr:rowOff>
    </xdr:to>
    <xdr:sp macro="" textlink="">
      <xdr:nvSpPr>
        <xdr:cNvPr id="399" name="楕円 398"/>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46499</xdr:rowOff>
    </xdr:from>
    <xdr:ext cx="762000" cy="259045"/>
    <xdr:sp macro="" textlink="">
      <xdr:nvSpPr>
        <xdr:cNvPr id="400" name="テキスト ボックス 399"/>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1" name="楕円 400"/>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2" name="テキスト ボックス 401"/>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3" name="楕円 402"/>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4" name="テキスト ボックス 403"/>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地方債現在高は歳入推計に合わせた事業費の抑制等により、平成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年度をピークに毎年減少しているが、平成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年度より町立病院・中学校の改築事業を実施してきたことにより、地方債現在高は平成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年度に増加に転じている。平成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臨時財政対策債、利別川左岸地区国営直轄明渠排水事業に係る辺地対策事業債の発行等により、地方債現在高が増加しているが、充当可能基金の増や、交付税算入公債費に係る元利償還金の増による基準財政需要額算入見込額の増により将来負担比率が減少している。今後も引き続き、大型の投資的事業に関しては、中長期的な視点に立った財政推計を策定し、必要度による取捨選択を進めると共に、事業実施年度が単年度に集中しない様、検討し、類似団体平均を大きく上回ることがないよう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26966</xdr:rowOff>
    </xdr:from>
    <xdr:to>
      <xdr:col>81</xdr:col>
      <xdr:colOff>44450</xdr:colOff>
      <xdr:row>18</xdr:row>
      <xdr:rowOff>78444</xdr:rowOff>
    </xdr:to>
    <xdr:cxnSp macro="">
      <xdr:nvCxnSpPr>
        <xdr:cNvPr id="438" name="直線コネクタ 437"/>
        <xdr:cNvCxnSpPr/>
      </xdr:nvCxnSpPr>
      <xdr:spPr>
        <a:xfrm flipV="1">
          <a:off x="16179800" y="3113066"/>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78444</xdr:rowOff>
    </xdr:from>
    <xdr:to>
      <xdr:col>77</xdr:col>
      <xdr:colOff>44450</xdr:colOff>
      <xdr:row>19</xdr:row>
      <xdr:rowOff>26035</xdr:rowOff>
    </xdr:to>
    <xdr:cxnSp macro="">
      <xdr:nvCxnSpPr>
        <xdr:cNvPr id="441" name="直線コネクタ 440"/>
        <xdr:cNvCxnSpPr/>
      </xdr:nvCxnSpPr>
      <xdr:spPr>
        <a:xfrm flipV="1">
          <a:off x="15290800" y="3164544"/>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168529</xdr:rowOff>
    </xdr:from>
    <xdr:to>
      <xdr:col>72</xdr:col>
      <xdr:colOff>203200</xdr:colOff>
      <xdr:row>19</xdr:row>
      <xdr:rowOff>26035</xdr:rowOff>
    </xdr:to>
    <xdr:cxnSp macro="">
      <xdr:nvCxnSpPr>
        <xdr:cNvPr id="444" name="直線コネクタ 443"/>
        <xdr:cNvCxnSpPr/>
      </xdr:nvCxnSpPr>
      <xdr:spPr>
        <a:xfrm>
          <a:off x="14401800" y="325462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168529</xdr:rowOff>
    </xdr:from>
    <xdr:to>
      <xdr:col>68</xdr:col>
      <xdr:colOff>152400</xdr:colOff>
      <xdr:row>19</xdr:row>
      <xdr:rowOff>37296</xdr:rowOff>
    </xdr:to>
    <xdr:cxnSp macro="">
      <xdr:nvCxnSpPr>
        <xdr:cNvPr id="447" name="直線コネクタ 446"/>
        <xdr:cNvCxnSpPr/>
      </xdr:nvCxnSpPr>
      <xdr:spPr>
        <a:xfrm flipV="1">
          <a:off x="13512800" y="32546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147616</xdr:rowOff>
    </xdr:from>
    <xdr:to>
      <xdr:col>81</xdr:col>
      <xdr:colOff>95250</xdr:colOff>
      <xdr:row>18</xdr:row>
      <xdr:rowOff>77766</xdr:rowOff>
    </xdr:to>
    <xdr:sp macro="" textlink="">
      <xdr:nvSpPr>
        <xdr:cNvPr id="457" name="楕円 456"/>
        <xdr:cNvSpPr/>
      </xdr:nvSpPr>
      <xdr:spPr>
        <a:xfrm>
          <a:off x="169672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119693</xdr:rowOff>
    </xdr:from>
    <xdr:ext cx="762000" cy="259045"/>
    <xdr:sp macro="" textlink="">
      <xdr:nvSpPr>
        <xdr:cNvPr id="458" name="将来負担の状況該当値テキスト"/>
        <xdr:cNvSpPr txBox="1"/>
      </xdr:nvSpPr>
      <xdr:spPr>
        <a:xfrm>
          <a:off x="17106900" y="30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27644</xdr:rowOff>
    </xdr:from>
    <xdr:to>
      <xdr:col>77</xdr:col>
      <xdr:colOff>95250</xdr:colOff>
      <xdr:row>18</xdr:row>
      <xdr:rowOff>129244</xdr:rowOff>
    </xdr:to>
    <xdr:sp macro="" textlink="">
      <xdr:nvSpPr>
        <xdr:cNvPr id="459" name="楕円 458"/>
        <xdr:cNvSpPr/>
      </xdr:nvSpPr>
      <xdr:spPr>
        <a:xfrm>
          <a:off x="16129000" y="3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114021</xdr:rowOff>
    </xdr:from>
    <xdr:ext cx="736600" cy="259045"/>
    <xdr:sp macro="" textlink="">
      <xdr:nvSpPr>
        <xdr:cNvPr id="460" name="テキスト ボックス 459"/>
        <xdr:cNvSpPr txBox="1"/>
      </xdr:nvSpPr>
      <xdr:spPr>
        <a:xfrm>
          <a:off x="15798800" y="320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146685</xdr:rowOff>
    </xdr:from>
    <xdr:to>
      <xdr:col>73</xdr:col>
      <xdr:colOff>44450</xdr:colOff>
      <xdr:row>19</xdr:row>
      <xdr:rowOff>76835</xdr:rowOff>
    </xdr:to>
    <xdr:sp macro="" textlink="">
      <xdr:nvSpPr>
        <xdr:cNvPr id="461" name="楕円 460"/>
        <xdr:cNvSpPr/>
      </xdr:nvSpPr>
      <xdr:spPr>
        <a:xfrm>
          <a:off x="15240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61612</xdr:rowOff>
    </xdr:from>
    <xdr:ext cx="762000" cy="259045"/>
    <xdr:sp macro="" textlink="">
      <xdr:nvSpPr>
        <xdr:cNvPr id="462" name="テキスト ボックス 461"/>
        <xdr:cNvSpPr txBox="1"/>
      </xdr:nvSpPr>
      <xdr:spPr>
        <a:xfrm>
          <a:off x="14909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117729</xdr:rowOff>
    </xdr:from>
    <xdr:to>
      <xdr:col>68</xdr:col>
      <xdr:colOff>203200</xdr:colOff>
      <xdr:row>19</xdr:row>
      <xdr:rowOff>47879</xdr:rowOff>
    </xdr:to>
    <xdr:sp macro="" textlink="">
      <xdr:nvSpPr>
        <xdr:cNvPr id="463" name="楕円 462"/>
        <xdr:cNvSpPr/>
      </xdr:nvSpPr>
      <xdr:spPr>
        <a:xfrm>
          <a:off x="14351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32656</xdr:rowOff>
    </xdr:from>
    <xdr:ext cx="762000" cy="259045"/>
    <xdr:sp macro="" textlink="">
      <xdr:nvSpPr>
        <xdr:cNvPr id="464" name="テキスト ボックス 463"/>
        <xdr:cNvSpPr txBox="1"/>
      </xdr:nvSpPr>
      <xdr:spPr>
        <a:xfrm>
          <a:off x="14020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157946</xdr:rowOff>
    </xdr:from>
    <xdr:to>
      <xdr:col>64</xdr:col>
      <xdr:colOff>152400</xdr:colOff>
      <xdr:row>19</xdr:row>
      <xdr:rowOff>88095</xdr:rowOff>
    </xdr:to>
    <xdr:sp macro="" textlink="">
      <xdr:nvSpPr>
        <xdr:cNvPr id="465" name="楕円 464"/>
        <xdr:cNvSpPr/>
      </xdr:nvSpPr>
      <xdr:spPr>
        <a:xfrm>
          <a:off x="13462000" y="3244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72873</xdr:rowOff>
    </xdr:from>
    <xdr:ext cx="762000" cy="259045"/>
    <xdr:sp macro="" textlink="">
      <xdr:nvSpPr>
        <xdr:cNvPr id="466" name="テキスト ボックス 465"/>
        <xdr:cNvSpPr txBox="1"/>
      </xdr:nvSpPr>
      <xdr:spPr>
        <a:xfrm>
          <a:off x="13131800" y="333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6,875
6,861
371.79
8,766,138
8,518,152
244,956
3,945,668
8,760,616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年度まで実施していた職員給与の独自一律削減を平成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年度より撤廃したが、平成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年度は人事院勧告による給料表の改定や、</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歳以上基本給一律</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削減の実施などにより、前年度比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の微増となった。平成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年度と同様の給与制度となっていることから、指数の変動は横ばいとなった。人口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人当たりの決算額のうち住居手当が類似団体平均を大幅に上回っているため、これについて改善が求められる。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33274</xdr:rowOff>
    </xdr:to>
    <xdr:cxnSp macro="">
      <xdr:nvCxnSpPr>
        <xdr:cNvPr id="64" name="直線コネクタ 63"/>
        <xdr:cNvCxnSpPr/>
      </xdr:nvCxnSpPr>
      <xdr:spPr>
        <a:xfrm flipV="1">
          <a:off x="3987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37846</xdr:rowOff>
    </xdr:to>
    <xdr:cxnSp macro="">
      <xdr:nvCxnSpPr>
        <xdr:cNvPr id="67" name="直線コネクタ 66"/>
        <xdr:cNvCxnSpPr/>
      </xdr:nvCxnSpPr>
      <xdr:spPr>
        <a:xfrm flipV="1">
          <a:off x="3098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110998</xdr:rowOff>
    </xdr:to>
    <xdr:cxnSp macro="">
      <xdr:nvCxnSpPr>
        <xdr:cNvPr id="70" name="直線コネクタ 69"/>
        <xdr:cNvCxnSpPr/>
      </xdr:nvCxnSpPr>
      <xdr:spPr>
        <a:xfrm flipV="1">
          <a:off x="2209800" y="6381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110998</xdr:rowOff>
    </xdr:to>
    <xdr:cxnSp macro="">
      <xdr:nvCxnSpPr>
        <xdr:cNvPr id="73" name="直線コネクタ 72"/>
        <xdr:cNvCxnSpPr/>
      </xdr:nvCxnSpPr>
      <xdr:spPr>
        <a:xfrm>
          <a:off x="1320800" y="6408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毎年度類似団体平均を下回っているが、公共施設の維持管理経費及び委託業務に係る労務単価の増等に伴い、物件費のうち経常的に要する経費が上昇傾向にある。物件費総額のうち経常的に要するものの決算額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年度との比較では</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の増（</a:t>
          </a:r>
          <a:r>
            <a:rPr kumimoji="1" lang="en-US" altLang="ja-JP" sz="1100">
              <a:latin typeface="ＭＳ Ｐゴシック" panose="020B0600070205080204" pitchFamily="50" charset="-128"/>
              <a:ea typeface="ＭＳ Ｐゴシック" panose="020B0600070205080204" pitchFamily="50" charset="-128"/>
            </a:rPr>
            <a:t>77,131</a:t>
          </a:r>
          <a:r>
            <a:rPr kumimoji="1" lang="ja-JP" altLang="en-US" sz="1100">
              <a:latin typeface="ＭＳ Ｐゴシック" panose="020B0600070205080204" pitchFamily="50" charset="-128"/>
              <a:ea typeface="ＭＳ Ｐゴシック" panose="020B0600070205080204" pitchFamily="50" charset="-128"/>
            </a:rPr>
            <a:t>千円増）となっているため、行財政改革に基づく経費節減の改善が求められる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14</xdr:row>
      <xdr:rowOff>3556</xdr:rowOff>
    </xdr:to>
    <xdr:cxnSp macro="">
      <xdr:nvCxnSpPr>
        <xdr:cNvPr id="123" name="直線コネクタ 122"/>
        <xdr:cNvCxnSpPr/>
      </xdr:nvCxnSpPr>
      <xdr:spPr>
        <a:xfrm>
          <a:off x="15671800" y="23809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101854</xdr:rowOff>
    </xdr:from>
    <xdr:to>
      <xdr:col>78</xdr:col>
      <xdr:colOff>69850</xdr:colOff>
      <xdr:row>13</xdr:row>
      <xdr:rowOff>152146</xdr:rowOff>
    </xdr:to>
    <xdr:cxnSp macro="">
      <xdr:nvCxnSpPr>
        <xdr:cNvPr id="126" name="直線コネクタ 125"/>
        <xdr:cNvCxnSpPr/>
      </xdr:nvCxnSpPr>
      <xdr:spPr>
        <a:xfrm>
          <a:off x="14782800" y="2330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101854</xdr:rowOff>
    </xdr:from>
    <xdr:to>
      <xdr:col>73</xdr:col>
      <xdr:colOff>180975</xdr:colOff>
      <xdr:row>13</xdr:row>
      <xdr:rowOff>115570</xdr:rowOff>
    </xdr:to>
    <xdr:cxnSp macro="">
      <xdr:nvCxnSpPr>
        <xdr:cNvPr id="129" name="直線コネクタ 128"/>
        <xdr:cNvCxnSpPr/>
      </xdr:nvCxnSpPr>
      <xdr:spPr>
        <a:xfrm flipV="1">
          <a:off x="13893800" y="23307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115570</xdr:rowOff>
    </xdr:to>
    <xdr:cxnSp macro="">
      <xdr:nvCxnSpPr>
        <xdr:cNvPr id="132" name="直線コネクタ 131"/>
        <xdr:cNvCxnSpPr/>
      </xdr:nvCxnSpPr>
      <xdr:spPr>
        <a:xfrm>
          <a:off x="13004800" y="2335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124206</xdr:rowOff>
    </xdr:from>
    <xdr:to>
      <xdr:col>82</xdr:col>
      <xdr:colOff>158750</xdr:colOff>
      <xdr:row>14</xdr:row>
      <xdr:rowOff>54356</xdr:rowOff>
    </xdr:to>
    <xdr:sp macro="" textlink="">
      <xdr:nvSpPr>
        <xdr:cNvPr id="142" name="楕円 141"/>
        <xdr:cNvSpPr/>
      </xdr:nvSpPr>
      <xdr:spPr>
        <a:xfrm>
          <a:off x="164592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140733</xdr:rowOff>
    </xdr:from>
    <xdr:ext cx="762000" cy="259045"/>
    <xdr:sp macro="" textlink="">
      <xdr:nvSpPr>
        <xdr:cNvPr id="143" name="物件費該当値テキスト"/>
        <xdr:cNvSpPr txBox="1"/>
      </xdr:nvSpPr>
      <xdr:spPr>
        <a:xfrm>
          <a:off x="165989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4" name="楕円 143"/>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5" name="テキスト ボックス 144"/>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51054</xdr:rowOff>
    </xdr:from>
    <xdr:to>
      <xdr:col>74</xdr:col>
      <xdr:colOff>31750</xdr:colOff>
      <xdr:row>13</xdr:row>
      <xdr:rowOff>152654</xdr:rowOff>
    </xdr:to>
    <xdr:sp macro="" textlink="">
      <xdr:nvSpPr>
        <xdr:cNvPr id="146" name="楕円 145"/>
        <xdr:cNvSpPr/>
      </xdr:nvSpPr>
      <xdr:spPr>
        <a:xfrm>
          <a:off x="147320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162831</xdr:rowOff>
    </xdr:from>
    <xdr:ext cx="762000" cy="259045"/>
    <xdr:sp macro="" textlink="">
      <xdr:nvSpPr>
        <xdr:cNvPr id="147" name="テキスト ボックス 146"/>
        <xdr:cNvSpPr txBox="1"/>
      </xdr:nvSpPr>
      <xdr:spPr>
        <a:xfrm>
          <a:off x="14401800" y="2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48" name="楕円 147"/>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49" name="テキスト ボックス 148"/>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0" name="楕円 149"/>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1" name="テキスト ボックス 150"/>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集中改革プランに基づき敬老報償費を廃止するなど、単独事業の見直しを進めてきた結果、その比率は類似団体平均を下回っており、人口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人当たりの決算額においても類似団体平均を下回っている。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4" name="直線コネクタ 183"/>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31750</xdr:rowOff>
    </xdr:to>
    <xdr:cxnSp macro="">
      <xdr:nvCxnSpPr>
        <xdr:cNvPr id="187" name="直線コネクタ 186"/>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31750</xdr:rowOff>
    </xdr:to>
    <xdr:cxnSp macro="">
      <xdr:nvCxnSpPr>
        <xdr:cNvPr id="190" name="直線コネクタ 189"/>
        <xdr:cNvCxnSpPr/>
      </xdr:nvCxnSpPr>
      <xdr:spPr>
        <a:xfrm>
          <a:off x="2209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146050</xdr:rowOff>
    </xdr:to>
    <xdr:cxnSp macro="">
      <xdr:nvCxnSpPr>
        <xdr:cNvPr id="193" name="直線コネクタ 192"/>
        <xdr:cNvCxnSpPr/>
      </xdr:nvCxnSpPr>
      <xdr:spPr>
        <a:xfrm flipV="1">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その他の経常収支比率が類似団体平均を上回っている。主な要因は下水道事業の初期投資時の起債に係る元利償還金に対する繰出金であるが、既に償還のピークを越え少しずつ減少している。平成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各特別会計（国民健康保険事業特別会計、後期高齢者医療特別会計、介護保険事業特別会計）への繰出金及び維持補修費が増額となったが、投資及び出資金・貸付金の減額に伴い経常収支比率がほぼ横ばい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42418</xdr:rowOff>
    </xdr:to>
    <xdr:cxnSp macro="">
      <xdr:nvCxnSpPr>
        <xdr:cNvPr id="242" name="直線コネクタ 241"/>
        <xdr:cNvCxnSpPr/>
      </xdr:nvCxnSpPr>
      <xdr:spPr>
        <a:xfrm>
          <a:off x="15671800" y="9810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37846</xdr:rowOff>
    </xdr:to>
    <xdr:cxnSp macro="">
      <xdr:nvCxnSpPr>
        <xdr:cNvPr id="245" name="直線コネクタ 244"/>
        <xdr:cNvCxnSpPr/>
      </xdr:nvCxnSpPr>
      <xdr:spPr>
        <a:xfrm>
          <a:off x="14782800" y="9810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37846</xdr:rowOff>
    </xdr:to>
    <xdr:cxnSp macro="">
      <xdr:nvCxnSpPr>
        <xdr:cNvPr id="248" name="直線コネクタ 247"/>
        <xdr:cNvCxnSpPr/>
      </xdr:nvCxnSpPr>
      <xdr:spPr>
        <a:xfrm>
          <a:off x="13893800" y="9810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57</xdr:row>
      <xdr:rowOff>37846</xdr:rowOff>
    </xdr:to>
    <xdr:cxnSp macro="">
      <xdr:nvCxnSpPr>
        <xdr:cNvPr id="251" name="直線コネクタ 250"/>
        <xdr:cNvCxnSpPr/>
      </xdr:nvCxnSpPr>
      <xdr:spPr>
        <a:xfrm>
          <a:off x="13004800" y="9737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1" name="楕円 260"/>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2"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3" name="楕円 262"/>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4" name="テキスト ボックス 263"/>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5" name="楕円 264"/>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6" name="テキスト ボックス 265"/>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7" name="楕円 266"/>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8" name="テキスト ボックス 267"/>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69" name="楕円 268"/>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70" name="テキスト ボックス 269"/>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病院事業の運営を平成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月から指定管理者による管理運営へ移行し、民間の手法を活用した効率的な経営改善を図ることで繰出金の縮減に努めている。</a:t>
          </a:r>
        </a:p>
        <a:p>
          <a:r>
            <a:rPr kumimoji="1" lang="ja-JP" altLang="en-US" sz="1100">
              <a:latin typeface="ＭＳ Ｐゴシック" panose="020B0600070205080204" pitchFamily="50" charset="-128"/>
              <a:ea typeface="ＭＳ Ｐゴシック" panose="020B0600070205080204" pitchFamily="50" charset="-128"/>
            </a:rPr>
            <a:t>単独で行う補助交付金について、人口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が類似団体平均を大幅に上回っているため、補助金・交付金の新設や見直しがある際は、内部組織の補助金等審査員会を開催し、交付基準を明確化した補助金交付金に基づき適正な審査・交付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159004</xdr:rowOff>
    </xdr:to>
    <xdr:cxnSp macro="">
      <xdr:nvCxnSpPr>
        <xdr:cNvPr id="300" name="直線コネクタ 299"/>
        <xdr:cNvCxnSpPr/>
      </xdr:nvCxnSpPr>
      <xdr:spPr>
        <a:xfrm>
          <a:off x="15671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5842</xdr:rowOff>
    </xdr:to>
    <xdr:cxnSp macro="">
      <xdr:nvCxnSpPr>
        <xdr:cNvPr id="303" name="直線コネクタ 302"/>
        <xdr:cNvCxnSpPr/>
      </xdr:nvCxnSpPr>
      <xdr:spPr>
        <a:xfrm flipV="1">
          <a:off x="14782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06" name="直線コネクタ 305"/>
        <xdr:cNvCxnSpPr/>
      </xdr:nvCxnSpPr>
      <xdr:spPr>
        <a:xfrm flipV="1">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19558</xdr:rowOff>
    </xdr:to>
    <xdr:cxnSp macro="">
      <xdr:nvCxnSpPr>
        <xdr:cNvPr id="309" name="直線コネクタ 308"/>
        <xdr:cNvCxnSpPr/>
      </xdr:nvCxnSpPr>
      <xdr:spPr>
        <a:xfrm>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9" name="楕円 318"/>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0"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1" name="楕円 320"/>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2" name="テキスト ボックス 32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4" name="テキスト ボックス 323"/>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6" name="テキスト ボックス 32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公債費に関しては、普通建設事業を抑制してきた効果から、その比率及び人口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人当たりの決算額ともに類似団体平均を下回っている。平成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年度借入の過疎対策事業債等、平成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年度借入の緊急防災・減災事業債等の元金償還開始に伴い公債費が増となった。池田町立病院の改築（</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）、池田町立池田中学校の改築（</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）及び池田町学校給食センターの改築（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の大型投資事業を実施してきたが、特に今後予定される投資的事業を実施する際には、計画的な実施により借入総額の抑制と年度間の平準化を図り、年度毎の将来の償還額を軽減し適正化してくことが必要で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12700</xdr:rowOff>
    </xdr:to>
    <xdr:cxnSp macro="">
      <xdr:nvCxnSpPr>
        <xdr:cNvPr id="358" name="直線コネクタ 357"/>
        <xdr:cNvCxnSpPr/>
      </xdr:nvCxnSpPr>
      <xdr:spPr>
        <a:xfrm>
          <a:off x="3987800" y="133355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133858</xdr:rowOff>
    </xdr:to>
    <xdr:cxnSp macro="">
      <xdr:nvCxnSpPr>
        <xdr:cNvPr id="361" name="直線コネクタ 360"/>
        <xdr:cNvCxnSpPr/>
      </xdr:nvCxnSpPr>
      <xdr:spPr>
        <a:xfrm>
          <a:off x="3098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92711</xdr:rowOff>
    </xdr:to>
    <xdr:cxnSp macro="">
      <xdr:nvCxnSpPr>
        <xdr:cNvPr id="364" name="直線コネクタ 363"/>
        <xdr:cNvCxnSpPr/>
      </xdr:nvCxnSpPr>
      <xdr:spPr>
        <a:xfrm>
          <a:off x="2209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28702</xdr:rowOff>
    </xdr:to>
    <xdr:cxnSp macro="">
      <xdr:nvCxnSpPr>
        <xdr:cNvPr id="367" name="直線コネクタ 366"/>
        <xdr:cNvCxnSpPr/>
      </xdr:nvCxnSpPr>
      <xdr:spPr>
        <a:xfrm flipV="1">
          <a:off x="1320800" y="13212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7" name="楕円 376"/>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149877</xdr:rowOff>
    </xdr:from>
    <xdr:ext cx="762000" cy="259045"/>
    <xdr:sp macro="" textlink="">
      <xdr:nvSpPr>
        <xdr:cNvPr id="378"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79" name="楕円 378"/>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80" name="テキスト ボックス 37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2" name="テキスト ボックス 38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3" name="楕円 382"/>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4" name="テキスト ボックス 38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85" name="楕円 384"/>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86" name="テキスト ボックス 385"/>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年度までは、病院事業会計に対する繰出金（補助費等）、下水道事業会計に対する繰出金（その他）が高水準であるため、類似団体平均を若干上回っていたが、平成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年度は下水道事業会計に対する繰出金が下水道事業会計の地方債現在高の減少に伴い類似団体平均を若干下回った。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病院事業会計に対する繰出金は指定管理者による効率的な管理運営により節減を図っていく。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122101</xdr:rowOff>
    </xdr:from>
    <xdr:to>
      <xdr:col>82</xdr:col>
      <xdr:colOff>107950</xdr:colOff>
      <xdr:row>75</xdr:row>
      <xdr:rowOff>154758</xdr:rowOff>
    </xdr:to>
    <xdr:cxnSp macro="">
      <xdr:nvCxnSpPr>
        <xdr:cNvPr id="421" name="直線コネクタ 420"/>
        <xdr:cNvCxnSpPr/>
      </xdr:nvCxnSpPr>
      <xdr:spPr>
        <a:xfrm>
          <a:off x="15671800" y="129808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118835</xdr:rowOff>
    </xdr:from>
    <xdr:to>
      <xdr:col>78</xdr:col>
      <xdr:colOff>69850</xdr:colOff>
      <xdr:row>75</xdr:row>
      <xdr:rowOff>122101</xdr:rowOff>
    </xdr:to>
    <xdr:cxnSp macro="">
      <xdr:nvCxnSpPr>
        <xdr:cNvPr id="424" name="直線コネクタ 423"/>
        <xdr:cNvCxnSpPr/>
      </xdr:nvCxnSpPr>
      <xdr:spPr>
        <a:xfrm>
          <a:off x="14782800" y="129775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76</xdr:row>
      <xdr:rowOff>6169</xdr:rowOff>
    </xdr:to>
    <xdr:cxnSp macro="">
      <xdr:nvCxnSpPr>
        <xdr:cNvPr id="427" name="直線コネクタ 426"/>
        <xdr:cNvCxnSpPr/>
      </xdr:nvCxnSpPr>
      <xdr:spPr>
        <a:xfrm flipV="1">
          <a:off x="13893800" y="129775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76381</xdr:rowOff>
    </xdr:from>
    <xdr:to>
      <xdr:col>69</xdr:col>
      <xdr:colOff>92075</xdr:colOff>
      <xdr:row>76</xdr:row>
      <xdr:rowOff>6169</xdr:rowOff>
    </xdr:to>
    <xdr:cxnSp macro="">
      <xdr:nvCxnSpPr>
        <xdr:cNvPr id="430" name="直線コネクタ 429"/>
        <xdr:cNvCxnSpPr/>
      </xdr:nvCxnSpPr>
      <xdr:spPr>
        <a:xfrm>
          <a:off x="13004800" y="129351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103959</xdr:rowOff>
    </xdr:from>
    <xdr:to>
      <xdr:col>82</xdr:col>
      <xdr:colOff>158750</xdr:colOff>
      <xdr:row>76</xdr:row>
      <xdr:rowOff>34110</xdr:rowOff>
    </xdr:to>
    <xdr:sp macro="" textlink="">
      <xdr:nvSpPr>
        <xdr:cNvPr id="440" name="楕円 439"/>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120486</xdr:rowOff>
    </xdr:from>
    <xdr:ext cx="762000" cy="259045"/>
    <xdr:sp macro="" textlink="">
      <xdr:nvSpPr>
        <xdr:cNvPr id="441" name="公債費以外該当値テキスト"/>
        <xdr:cNvSpPr txBox="1"/>
      </xdr:nvSpPr>
      <xdr:spPr>
        <a:xfrm>
          <a:off x="16598900" y="1280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71301</xdr:rowOff>
    </xdr:from>
    <xdr:to>
      <xdr:col>78</xdr:col>
      <xdr:colOff>120650</xdr:colOff>
      <xdr:row>76</xdr:row>
      <xdr:rowOff>1451</xdr:rowOff>
    </xdr:to>
    <xdr:sp macro="" textlink="">
      <xdr:nvSpPr>
        <xdr:cNvPr id="442" name="楕円 441"/>
        <xdr:cNvSpPr/>
      </xdr:nvSpPr>
      <xdr:spPr>
        <a:xfrm>
          <a:off x="15621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11628</xdr:rowOff>
    </xdr:from>
    <xdr:ext cx="736600" cy="259045"/>
    <xdr:sp macro="" textlink="">
      <xdr:nvSpPr>
        <xdr:cNvPr id="443" name="テキスト ボックス 442"/>
        <xdr:cNvSpPr txBox="1"/>
      </xdr:nvSpPr>
      <xdr:spPr>
        <a:xfrm>
          <a:off x="15290800" y="1269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68035</xdr:rowOff>
    </xdr:from>
    <xdr:to>
      <xdr:col>74</xdr:col>
      <xdr:colOff>31750</xdr:colOff>
      <xdr:row>75</xdr:row>
      <xdr:rowOff>169636</xdr:rowOff>
    </xdr:to>
    <xdr:sp macro="" textlink="">
      <xdr:nvSpPr>
        <xdr:cNvPr id="444" name="楕円 443"/>
        <xdr:cNvSpPr/>
      </xdr:nvSpPr>
      <xdr:spPr>
        <a:xfrm>
          <a:off x="14732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154413</xdr:rowOff>
    </xdr:from>
    <xdr:ext cx="762000" cy="259045"/>
    <xdr:sp macro="" textlink="">
      <xdr:nvSpPr>
        <xdr:cNvPr id="445" name="テキスト ボックス 444"/>
        <xdr:cNvSpPr txBox="1"/>
      </xdr:nvSpPr>
      <xdr:spPr>
        <a:xfrm>
          <a:off x="14401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126819</xdr:rowOff>
    </xdr:from>
    <xdr:to>
      <xdr:col>69</xdr:col>
      <xdr:colOff>142875</xdr:colOff>
      <xdr:row>76</xdr:row>
      <xdr:rowOff>56969</xdr:rowOff>
    </xdr:to>
    <xdr:sp macro="" textlink="">
      <xdr:nvSpPr>
        <xdr:cNvPr id="446" name="楕円 445"/>
        <xdr:cNvSpPr/>
      </xdr:nvSpPr>
      <xdr:spPr>
        <a:xfrm>
          <a:off x="13843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41746</xdr:rowOff>
    </xdr:from>
    <xdr:ext cx="762000" cy="259045"/>
    <xdr:sp macro="" textlink="">
      <xdr:nvSpPr>
        <xdr:cNvPr id="447" name="テキスト ボックス 446"/>
        <xdr:cNvSpPr txBox="1"/>
      </xdr:nvSpPr>
      <xdr:spPr>
        <a:xfrm>
          <a:off x="13512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48" name="楕円 447"/>
        <xdr:cNvSpPr/>
      </xdr:nvSpPr>
      <xdr:spPr>
        <a:xfrm>
          <a:off x="12954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49" name="テキスト ボックス 448"/>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66440</xdr:rowOff>
    </xdr:from>
    <xdr:to>
      <xdr:col>29</xdr:col>
      <xdr:colOff>127000</xdr:colOff>
      <xdr:row>16</xdr:row>
      <xdr:rowOff>99301</xdr:rowOff>
    </xdr:to>
    <xdr:cxnSp macro="">
      <xdr:nvCxnSpPr>
        <xdr:cNvPr id="46" name="直線コネクタ 45"/>
        <xdr:cNvCxnSpPr/>
      </xdr:nvCxnSpPr>
      <xdr:spPr bwMode="auto">
        <a:xfrm flipV="1">
          <a:off x="5003800" y="2857265"/>
          <a:ext cx="647700" cy="3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99301</xdr:rowOff>
    </xdr:from>
    <xdr:to>
      <xdr:col>26</xdr:col>
      <xdr:colOff>50800</xdr:colOff>
      <xdr:row>16</xdr:row>
      <xdr:rowOff>106656</xdr:rowOff>
    </xdr:to>
    <xdr:cxnSp macro="">
      <xdr:nvCxnSpPr>
        <xdr:cNvPr id="49" name="直線コネクタ 48"/>
        <xdr:cNvCxnSpPr/>
      </xdr:nvCxnSpPr>
      <xdr:spPr bwMode="auto">
        <a:xfrm flipV="1">
          <a:off x="4305300" y="2890126"/>
          <a:ext cx="698500" cy="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106656</xdr:rowOff>
    </xdr:from>
    <xdr:to>
      <xdr:col>22</xdr:col>
      <xdr:colOff>114300</xdr:colOff>
      <xdr:row>16</xdr:row>
      <xdr:rowOff>120790</xdr:rowOff>
    </xdr:to>
    <xdr:cxnSp macro="">
      <xdr:nvCxnSpPr>
        <xdr:cNvPr id="52" name="直線コネクタ 51"/>
        <xdr:cNvCxnSpPr/>
      </xdr:nvCxnSpPr>
      <xdr:spPr bwMode="auto">
        <a:xfrm flipV="1">
          <a:off x="3606800" y="2897481"/>
          <a:ext cx="698500" cy="1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120790</xdr:rowOff>
    </xdr:from>
    <xdr:to>
      <xdr:col>18</xdr:col>
      <xdr:colOff>177800</xdr:colOff>
      <xdr:row>16</xdr:row>
      <xdr:rowOff>148222</xdr:rowOff>
    </xdr:to>
    <xdr:cxnSp macro="">
      <xdr:nvCxnSpPr>
        <xdr:cNvPr id="55" name="直線コネクタ 54"/>
        <xdr:cNvCxnSpPr/>
      </xdr:nvCxnSpPr>
      <xdr:spPr bwMode="auto">
        <a:xfrm flipV="1">
          <a:off x="2908300" y="2911615"/>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15640</xdr:rowOff>
    </xdr:from>
    <xdr:to>
      <xdr:col>29</xdr:col>
      <xdr:colOff>177800</xdr:colOff>
      <xdr:row>16</xdr:row>
      <xdr:rowOff>117240</xdr:rowOff>
    </xdr:to>
    <xdr:sp macro="" textlink="">
      <xdr:nvSpPr>
        <xdr:cNvPr id="65" name="楕円 64"/>
        <xdr:cNvSpPr/>
      </xdr:nvSpPr>
      <xdr:spPr bwMode="auto">
        <a:xfrm>
          <a:off x="5600700" y="280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32167</xdr:rowOff>
    </xdr:from>
    <xdr:ext cx="762000" cy="259045"/>
    <xdr:sp macro="" textlink="">
      <xdr:nvSpPr>
        <xdr:cNvPr id="66" name="人口1人当たり決算額の推移該当値テキスト130"/>
        <xdr:cNvSpPr txBox="1"/>
      </xdr:nvSpPr>
      <xdr:spPr>
        <a:xfrm>
          <a:off x="5740400" y="26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48501</xdr:rowOff>
    </xdr:from>
    <xdr:to>
      <xdr:col>26</xdr:col>
      <xdr:colOff>101600</xdr:colOff>
      <xdr:row>16</xdr:row>
      <xdr:rowOff>150101</xdr:rowOff>
    </xdr:to>
    <xdr:sp macro="" textlink="">
      <xdr:nvSpPr>
        <xdr:cNvPr id="67" name="楕円 66"/>
        <xdr:cNvSpPr/>
      </xdr:nvSpPr>
      <xdr:spPr bwMode="auto">
        <a:xfrm>
          <a:off x="4953000" y="283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160278</xdr:rowOff>
    </xdr:from>
    <xdr:ext cx="736600" cy="259045"/>
    <xdr:sp macro="" textlink="">
      <xdr:nvSpPr>
        <xdr:cNvPr id="68" name="テキスト ボックス 67"/>
        <xdr:cNvSpPr txBox="1"/>
      </xdr:nvSpPr>
      <xdr:spPr>
        <a:xfrm>
          <a:off x="4622800" y="260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55856</xdr:rowOff>
    </xdr:from>
    <xdr:to>
      <xdr:col>22</xdr:col>
      <xdr:colOff>165100</xdr:colOff>
      <xdr:row>16</xdr:row>
      <xdr:rowOff>157456</xdr:rowOff>
    </xdr:to>
    <xdr:sp macro="" textlink="">
      <xdr:nvSpPr>
        <xdr:cNvPr id="69" name="楕円 68"/>
        <xdr:cNvSpPr/>
      </xdr:nvSpPr>
      <xdr:spPr bwMode="auto">
        <a:xfrm>
          <a:off x="4254500" y="284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167633</xdr:rowOff>
    </xdr:from>
    <xdr:ext cx="762000" cy="259045"/>
    <xdr:sp macro="" textlink="">
      <xdr:nvSpPr>
        <xdr:cNvPr id="70" name="テキスト ボックス 69"/>
        <xdr:cNvSpPr txBox="1"/>
      </xdr:nvSpPr>
      <xdr:spPr>
        <a:xfrm>
          <a:off x="3924300" y="261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69990</xdr:rowOff>
    </xdr:from>
    <xdr:to>
      <xdr:col>19</xdr:col>
      <xdr:colOff>38100</xdr:colOff>
      <xdr:row>17</xdr:row>
      <xdr:rowOff>140</xdr:rowOff>
    </xdr:to>
    <xdr:sp macro="" textlink="">
      <xdr:nvSpPr>
        <xdr:cNvPr id="71" name="楕円 70"/>
        <xdr:cNvSpPr/>
      </xdr:nvSpPr>
      <xdr:spPr bwMode="auto">
        <a:xfrm>
          <a:off x="3556000" y="286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10317</xdr:rowOff>
    </xdr:from>
    <xdr:ext cx="762000" cy="259045"/>
    <xdr:sp macro="" textlink="">
      <xdr:nvSpPr>
        <xdr:cNvPr id="72" name="テキスト ボックス 71"/>
        <xdr:cNvSpPr txBox="1"/>
      </xdr:nvSpPr>
      <xdr:spPr>
        <a:xfrm>
          <a:off x="3225800" y="262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97422</xdr:rowOff>
    </xdr:from>
    <xdr:to>
      <xdr:col>15</xdr:col>
      <xdr:colOff>101600</xdr:colOff>
      <xdr:row>17</xdr:row>
      <xdr:rowOff>27572</xdr:rowOff>
    </xdr:to>
    <xdr:sp macro="" textlink="">
      <xdr:nvSpPr>
        <xdr:cNvPr id="73" name="楕円 72"/>
        <xdr:cNvSpPr/>
      </xdr:nvSpPr>
      <xdr:spPr bwMode="auto">
        <a:xfrm>
          <a:off x="2857500" y="2888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37749</xdr:rowOff>
    </xdr:from>
    <xdr:ext cx="762000" cy="259045"/>
    <xdr:sp macro="" textlink="">
      <xdr:nvSpPr>
        <xdr:cNvPr id="74" name="テキスト ボックス 73"/>
        <xdr:cNvSpPr txBox="1"/>
      </xdr:nvSpPr>
      <xdr:spPr>
        <a:xfrm>
          <a:off x="2527300" y="265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173852</xdr:rowOff>
    </xdr:from>
    <xdr:to>
      <xdr:col>29</xdr:col>
      <xdr:colOff>127000</xdr:colOff>
      <xdr:row>34</xdr:row>
      <xdr:rowOff>205432</xdr:rowOff>
    </xdr:to>
    <xdr:cxnSp macro="">
      <xdr:nvCxnSpPr>
        <xdr:cNvPr id="108" name="直線コネクタ 107"/>
        <xdr:cNvCxnSpPr/>
      </xdr:nvCxnSpPr>
      <xdr:spPr bwMode="auto">
        <a:xfrm flipV="1">
          <a:off x="5003800" y="6441302"/>
          <a:ext cx="647700" cy="3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204626</xdr:rowOff>
    </xdr:from>
    <xdr:to>
      <xdr:col>26</xdr:col>
      <xdr:colOff>50800</xdr:colOff>
      <xdr:row>34</xdr:row>
      <xdr:rowOff>205432</xdr:rowOff>
    </xdr:to>
    <xdr:cxnSp macro="">
      <xdr:nvCxnSpPr>
        <xdr:cNvPr id="111" name="直線コネクタ 110"/>
        <xdr:cNvCxnSpPr/>
      </xdr:nvCxnSpPr>
      <xdr:spPr bwMode="auto">
        <a:xfrm>
          <a:off x="4305300" y="6472076"/>
          <a:ext cx="698500" cy="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204626</xdr:rowOff>
    </xdr:from>
    <xdr:to>
      <xdr:col>22</xdr:col>
      <xdr:colOff>114300</xdr:colOff>
      <xdr:row>34</xdr:row>
      <xdr:rowOff>225396</xdr:rowOff>
    </xdr:to>
    <xdr:cxnSp macro="">
      <xdr:nvCxnSpPr>
        <xdr:cNvPr id="114" name="直線コネクタ 113"/>
        <xdr:cNvCxnSpPr/>
      </xdr:nvCxnSpPr>
      <xdr:spPr bwMode="auto">
        <a:xfrm flipV="1">
          <a:off x="3606800" y="6472076"/>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178413</xdr:rowOff>
    </xdr:from>
    <xdr:to>
      <xdr:col>18</xdr:col>
      <xdr:colOff>177800</xdr:colOff>
      <xdr:row>34</xdr:row>
      <xdr:rowOff>225396</xdr:rowOff>
    </xdr:to>
    <xdr:cxnSp macro="">
      <xdr:nvCxnSpPr>
        <xdr:cNvPr id="117" name="直線コネクタ 116"/>
        <xdr:cNvCxnSpPr/>
      </xdr:nvCxnSpPr>
      <xdr:spPr bwMode="auto">
        <a:xfrm>
          <a:off x="2908300" y="6445863"/>
          <a:ext cx="698500" cy="46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123052</xdr:rowOff>
    </xdr:from>
    <xdr:to>
      <xdr:col>29</xdr:col>
      <xdr:colOff>177800</xdr:colOff>
      <xdr:row>34</xdr:row>
      <xdr:rowOff>224652</xdr:rowOff>
    </xdr:to>
    <xdr:sp macro="" textlink="">
      <xdr:nvSpPr>
        <xdr:cNvPr id="127" name="楕円 126"/>
        <xdr:cNvSpPr/>
      </xdr:nvSpPr>
      <xdr:spPr bwMode="auto">
        <a:xfrm>
          <a:off x="5600700" y="639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311029</xdr:rowOff>
    </xdr:from>
    <xdr:ext cx="762000" cy="259045"/>
    <xdr:sp macro="" textlink="">
      <xdr:nvSpPr>
        <xdr:cNvPr id="128" name="人口1人当たり決算額の推移該当値テキスト445"/>
        <xdr:cNvSpPr txBox="1"/>
      </xdr:nvSpPr>
      <xdr:spPr>
        <a:xfrm>
          <a:off x="5740400" y="623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154632</xdr:rowOff>
    </xdr:from>
    <xdr:to>
      <xdr:col>26</xdr:col>
      <xdr:colOff>101600</xdr:colOff>
      <xdr:row>34</xdr:row>
      <xdr:rowOff>256232</xdr:rowOff>
    </xdr:to>
    <xdr:sp macro="" textlink="">
      <xdr:nvSpPr>
        <xdr:cNvPr id="129" name="楕円 128"/>
        <xdr:cNvSpPr/>
      </xdr:nvSpPr>
      <xdr:spPr bwMode="auto">
        <a:xfrm>
          <a:off x="4953000" y="642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266409</xdr:rowOff>
    </xdr:from>
    <xdr:ext cx="736600" cy="259045"/>
    <xdr:sp macro="" textlink="">
      <xdr:nvSpPr>
        <xdr:cNvPr id="130" name="テキスト ボックス 129"/>
        <xdr:cNvSpPr txBox="1"/>
      </xdr:nvSpPr>
      <xdr:spPr>
        <a:xfrm>
          <a:off x="4622800" y="6190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153826</xdr:rowOff>
    </xdr:from>
    <xdr:to>
      <xdr:col>22</xdr:col>
      <xdr:colOff>165100</xdr:colOff>
      <xdr:row>34</xdr:row>
      <xdr:rowOff>255426</xdr:rowOff>
    </xdr:to>
    <xdr:sp macro="" textlink="">
      <xdr:nvSpPr>
        <xdr:cNvPr id="131" name="楕円 130"/>
        <xdr:cNvSpPr/>
      </xdr:nvSpPr>
      <xdr:spPr bwMode="auto">
        <a:xfrm>
          <a:off x="4254500" y="642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265603</xdr:rowOff>
    </xdr:from>
    <xdr:ext cx="762000" cy="259045"/>
    <xdr:sp macro="" textlink="">
      <xdr:nvSpPr>
        <xdr:cNvPr id="132" name="テキスト ボックス 131"/>
        <xdr:cNvSpPr txBox="1"/>
      </xdr:nvSpPr>
      <xdr:spPr>
        <a:xfrm>
          <a:off x="3924300" y="619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174596</xdr:rowOff>
    </xdr:from>
    <xdr:to>
      <xdr:col>19</xdr:col>
      <xdr:colOff>38100</xdr:colOff>
      <xdr:row>34</xdr:row>
      <xdr:rowOff>276196</xdr:rowOff>
    </xdr:to>
    <xdr:sp macro="" textlink="">
      <xdr:nvSpPr>
        <xdr:cNvPr id="133" name="楕円 132"/>
        <xdr:cNvSpPr/>
      </xdr:nvSpPr>
      <xdr:spPr bwMode="auto">
        <a:xfrm>
          <a:off x="3556000" y="644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286373</xdr:rowOff>
    </xdr:from>
    <xdr:ext cx="762000" cy="259045"/>
    <xdr:sp macro="" textlink="">
      <xdr:nvSpPr>
        <xdr:cNvPr id="134" name="テキスト ボックス 133"/>
        <xdr:cNvSpPr txBox="1"/>
      </xdr:nvSpPr>
      <xdr:spPr>
        <a:xfrm>
          <a:off x="3225800" y="621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127613</xdr:rowOff>
    </xdr:from>
    <xdr:to>
      <xdr:col>15</xdr:col>
      <xdr:colOff>101600</xdr:colOff>
      <xdr:row>34</xdr:row>
      <xdr:rowOff>229213</xdr:rowOff>
    </xdr:to>
    <xdr:sp macro="" textlink="">
      <xdr:nvSpPr>
        <xdr:cNvPr id="135" name="楕円 134"/>
        <xdr:cNvSpPr/>
      </xdr:nvSpPr>
      <xdr:spPr bwMode="auto">
        <a:xfrm>
          <a:off x="2857500" y="639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239390</xdr:rowOff>
    </xdr:from>
    <xdr:ext cx="762000" cy="259045"/>
    <xdr:sp macro="" textlink="">
      <xdr:nvSpPr>
        <xdr:cNvPr id="136" name="テキスト ボックス 135"/>
        <xdr:cNvSpPr txBox="1"/>
      </xdr:nvSpPr>
      <xdr:spPr>
        <a:xfrm>
          <a:off x="2527300" y="616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6,875
6,861
371.79
8,766,138
8,518,152
244,956
3,945,668
8,760,616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96098</xdr:rowOff>
    </xdr:from>
    <xdr:to>
      <xdr:col>24</xdr:col>
      <xdr:colOff>63500</xdr:colOff>
      <xdr:row>34</xdr:row>
      <xdr:rowOff>130358</xdr:rowOff>
    </xdr:to>
    <xdr:cxnSp macro="">
      <xdr:nvCxnSpPr>
        <xdr:cNvPr id="61" name="直線コネクタ 60"/>
        <xdr:cNvCxnSpPr/>
      </xdr:nvCxnSpPr>
      <xdr:spPr>
        <a:xfrm>
          <a:off x="3797300" y="5925398"/>
          <a:ext cx="8382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96098</xdr:rowOff>
    </xdr:from>
    <xdr:to>
      <xdr:col>19</xdr:col>
      <xdr:colOff>177800</xdr:colOff>
      <xdr:row>34</xdr:row>
      <xdr:rowOff>167513</xdr:rowOff>
    </xdr:to>
    <xdr:cxnSp macro="">
      <xdr:nvCxnSpPr>
        <xdr:cNvPr id="64" name="直線コネクタ 63"/>
        <xdr:cNvCxnSpPr/>
      </xdr:nvCxnSpPr>
      <xdr:spPr>
        <a:xfrm flipV="1">
          <a:off x="2908300" y="5925398"/>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167513</xdr:rowOff>
    </xdr:from>
    <xdr:to>
      <xdr:col>15</xdr:col>
      <xdr:colOff>50800</xdr:colOff>
      <xdr:row>35</xdr:row>
      <xdr:rowOff>6502</xdr:rowOff>
    </xdr:to>
    <xdr:cxnSp macro="">
      <xdr:nvCxnSpPr>
        <xdr:cNvPr id="67" name="直線コネクタ 66"/>
        <xdr:cNvCxnSpPr/>
      </xdr:nvCxnSpPr>
      <xdr:spPr>
        <a:xfrm flipV="1">
          <a:off x="2019300" y="5996813"/>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153050</xdr:rowOff>
    </xdr:from>
    <xdr:to>
      <xdr:col>10</xdr:col>
      <xdr:colOff>114300</xdr:colOff>
      <xdr:row>35</xdr:row>
      <xdr:rowOff>6502</xdr:rowOff>
    </xdr:to>
    <xdr:cxnSp macro="">
      <xdr:nvCxnSpPr>
        <xdr:cNvPr id="70" name="直線コネクタ 69"/>
        <xdr:cNvCxnSpPr/>
      </xdr:nvCxnSpPr>
      <xdr:spPr>
        <a:xfrm>
          <a:off x="1130300" y="5982350"/>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79558</xdr:rowOff>
    </xdr:from>
    <xdr:to>
      <xdr:col>24</xdr:col>
      <xdr:colOff>114300</xdr:colOff>
      <xdr:row>35</xdr:row>
      <xdr:rowOff>9708</xdr:rowOff>
    </xdr:to>
    <xdr:sp macro="" textlink="">
      <xdr:nvSpPr>
        <xdr:cNvPr id="80" name="楕円 79"/>
        <xdr:cNvSpPr/>
      </xdr:nvSpPr>
      <xdr:spPr>
        <a:xfrm>
          <a:off x="4584700" y="59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102435</xdr:rowOff>
    </xdr:from>
    <xdr:ext cx="599010" cy="259045"/>
    <xdr:sp macro="" textlink="">
      <xdr:nvSpPr>
        <xdr:cNvPr id="81" name="人件費該当値テキスト"/>
        <xdr:cNvSpPr txBox="1"/>
      </xdr:nvSpPr>
      <xdr:spPr>
        <a:xfrm>
          <a:off x="4686300" y="576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45298</xdr:rowOff>
    </xdr:from>
    <xdr:to>
      <xdr:col>20</xdr:col>
      <xdr:colOff>38100</xdr:colOff>
      <xdr:row>34</xdr:row>
      <xdr:rowOff>146898</xdr:rowOff>
    </xdr:to>
    <xdr:sp macro="" textlink="">
      <xdr:nvSpPr>
        <xdr:cNvPr id="82" name="楕円 81"/>
        <xdr:cNvSpPr/>
      </xdr:nvSpPr>
      <xdr:spPr>
        <a:xfrm>
          <a:off x="3746500" y="58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163425</xdr:rowOff>
    </xdr:from>
    <xdr:ext cx="599010" cy="259045"/>
    <xdr:sp macro="" textlink="">
      <xdr:nvSpPr>
        <xdr:cNvPr id="83" name="テキスト ボックス 82"/>
        <xdr:cNvSpPr txBox="1"/>
      </xdr:nvSpPr>
      <xdr:spPr>
        <a:xfrm>
          <a:off x="3497795" y="564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116713</xdr:rowOff>
    </xdr:from>
    <xdr:to>
      <xdr:col>15</xdr:col>
      <xdr:colOff>101600</xdr:colOff>
      <xdr:row>35</xdr:row>
      <xdr:rowOff>46863</xdr:rowOff>
    </xdr:to>
    <xdr:sp macro="" textlink="">
      <xdr:nvSpPr>
        <xdr:cNvPr id="84" name="楕円 83"/>
        <xdr:cNvSpPr/>
      </xdr:nvSpPr>
      <xdr:spPr>
        <a:xfrm>
          <a:off x="2857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63390</xdr:rowOff>
    </xdr:from>
    <xdr:ext cx="599010" cy="259045"/>
    <xdr:sp macro="" textlink="">
      <xdr:nvSpPr>
        <xdr:cNvPr id="85" name="テキスト ボックス 84"/>
        <xdr:cNvSpPr txBox="1"/>
      </xdr:nvSpPr>
      <xdr:spPr>
        <a:xfrm>
          <a:off x="2608795" y="572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127152</xdr:rowOff>
    </xdr:from>
    <xdr:to>
      <xdr:col>10</xdr:col>
      <xdr:colOff>165100</xdr:colOff>
      <xdr:row>35</xdr:row>
      <xdr:rowOff>57302</xdr:rowOff>
    </xdr:to>
    <xdr:sp macro="" textlink="">
      <xdr:nvSpPr>
        <xdr:cNvPr id="86" name="楕円 85"/>
        <xdr:cNvSpPr/>
      </xdr:nvSpPr>
      <xdr:spPr>
        <a:xfrm>
          <a:off x="1968500" y="5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73829</xdr:rowOff>
    </xdr:from>
    <xdr:ext cx="599010" cy="259045"/>
    <xdr:sp macro="" textlink="">
      <xdr:nvSpPr>
        <xdr:cNvPr id="87" name="テキスト ボックス 86"/>
        <xdr:cNvSpPr txBox="1"/>
      </xdr:nvSpPr>
      <xdr:spPr>
        <a:xfrm>
          <a:off x="1719795" y="573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102250</xdr:rowOff>
    </xdr:from>
    <xdr:to>
      <xdr:col>6</xdr:col>
      <xdr:colOff>38100</xdr:colOff>
      <xdr:row>35</xdr:row>
      <xdr:rowOff>32400</xdr:rowOff>
    </xdr:to>
    <xdr:sp macro="" textlink="">
      <xdr:nvSpPr>
        <xdr:cNvPr id="88" name="楕円 87"/>
        <xdr:cNvSpPr/>
      </xdr:nvSpPr>
      <xdr:spPr>
        <a:xfrm>
          <a:off x="1079500" y="5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48927</xdr:rowOff>
    </xdr:from>
    <xdr:ext cx="599010" cy="259045"/>
    <xdr:sp macro="" textlink="">
      <xdr:nvSpPr>
        <xdr:cNvPr id="89" name="テキスト ボックス 88"/>
        <xdr:cNvSpPr txBox="1"/>
      </xdr:nvSpPr>
      <xdr:spPr>
        <a:xfrm>
          <a:off x="830795" y="570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85160</xdr:rowOff>
    </xdr:from>
    <xdr:to>
      <xdr:col>24</xdr:col>
      <xdr:colOff>63500</xdr:colOff>
      <xdr:row>56</xdr:row>
      <xdr:rowOff>28402</xdr:rowOff>
    </xdr:to>
    <xdr:cxnSp macro="">
      <xdr:nvCxnSpPr>
        <xdr:cNvPr id="118" name="直線コネクタ 117"/>
        <xdr:cNvCxnSpPr/>
      </xdr:nvCxnSpPr>
      <xdr:spPr>
        <a:xfrm flipV="1">
          <a:off x="3797300" y="9514910"/>
          <a:ext cx="8382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28402</xdr:rowOff>
    </xdr:from>
    <xdr:to>
      <xdr:col>19</xdr:col>
      <xdr:colOff>177800</xdr:colOff>
      <xdr:row>56</xdr:row>
      <xdr:rowOff>130404</xdr:rowOff>
    </xdr:to>
    <xdr:cxnSp macro="">
      <xdr:nvCxnSpPr>
        <xdr:cNvPr id="121" name="直線コネクタ 120"/>
        <xdr:cNvCxnSpPr/>
      </xdr:nvCxnSpPr>
      <xdr:spPr>
        <a:xfrm flipV="1">
          <a:off x="2908300" y="9629602"/>
          <a:ext cx="889000" cy="1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130404</xdr:rowOff>
    </xdr:from>
    <xdr:to>
      <xdr:col>15</xdr:col>
      <xdr:colOff>50800</xdr:colOff>
      <xdr:row>57</xdr:row>
      <xdr:rowOff>10564</xdr:rowOff>
    </xdr:to>
    <xdr:cxnSp macro="">
      <xdr:nvCxnSpPr>
        <xdr:cNvPr id="124" name="直線コネクタ 123"/>
        <xdr:cNvCxnSpPr/>
      </xdr:nvCxnSpPr>
      <xdr:spPr>
        <a:xfrm flipV="1">
          <a:off x="2019300" y="9731604"/>
          <a:ext cx="889000" cy="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10564</xdr:rowOff>
    </xdr:from>
    <xdr:to>
      <xdr:col>10</xdr:col>
      <xdr:colOff>114300</xdr:colOff>
      <xdr:row>57</xdr:row>
      <xdr:rowOff>37112</xdr:rowOff>
    </xdr:to>
    <xdr:cxnSp macro="">
      <xdr:nvCxnSpPr>
        <xdr:cNvPr id="127" name="直線コネクタ 126"/>
        <xdr:cNvCxnSpPr/>
      </xdr:nvCxnSpPr>
      <xdr:spPr>
        <a:xfrm flipV="1">
          <a:off x="1130300" y="9783214"/>
          <a:ext cx="889000" cy="2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34360</xdr:rowOff>
    </xdr:from>
    <xdr:to>
      <xdr:col>24</xdr:col>
      <xdr:colOff>114300</xdr:colOff>
      <xdr:row>55</xdr:row>
      <xdr:rowOff>135960</xdr:rowOff>
    </xdr:to>
    <xdr:sp macro="" textlink="">
      <xdr:nvSpPr>
        <xdr:cNvPr id="137" name="楕円 136"/>
        <xdr:cNvSpPr/>
      </xdr:nvSpPr>
      <xdr:spPr>
        <a:xfrm>
          <a:off x="4584700" y="94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57237</xdr:rowOff>
    </xdr:from>
    <xdr:ext cx="599010" cy="259045"/>
    <xdr:sp macro="" textlink="">
      <xdr:nvSpPr>
        <xdr:cNvPr id="138" name="物件費該当値テキスト"/>
        <xdr:cNvSpPr txBox="1"/>
      </xdr:nvSpPr>
      <xdr:spPr>
        <a:xfrm>
          <a:off x="4686300" y="931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149052</xdr:rowOff>
    </xdr:from>
    <xdr:to>
      <xdr:col>20</xdr:col>
      <xdr:colOff>38100</xdr:colOff>
      <xdr:row>56</xdr:row>
      <xdr:rowOff>79202</xdr:rowOff>
    </xdr:to>
    <xdr:sp macro="" textlink="">
      <xdr:nvSpPr>
        <xdr:cNvPr id="139" name="楕円 138"/>
        <xdr:cNvSpPr/>
      </xdr:nvSpPr>
      <xdr:spPr>
        <a:xfrm>
          <a:off x="3746500" y="95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95729</xdr:rowOff>
    </xdr:from>
    <xdr:ext cx="599010" cy="259045"/>
    <xdr:sp macro="" textlink="">
      <xdr:nvSpPr>
        <xdr:cNvPr id="140" name="テキスト ボックス 139"/>
        <xdr:cNvSpPr txBox="1"/>
      </xdr:nvSpPr>
      <xdr:spPr>
        <a:xfrm>
          <a:off x="3497795" y="935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79604</xdr:rowOff>
    </xdr:from>
    <xdr:to>
      <xdr:col>15</xdr:col>
      <xdr:colOff>101600</xdr:colOff>
      <xdr:row>57</xdr:row>
      <xdr:rowOff>9754</xdr:rowOff>
    </xdr:to>
    <xdr:sp macro="" textlink="">
      <xdr:nvSpPr>
        <xdr:cNvPr id="141" name="楕円 140"/>
        <xdr:cNvSpPr/>
      </xdr:nvSpPr>
      <xdr:spPr>
        <a:xfrm>
          <a:off x="2857500" y="96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881</xdr:rowOff>
    </xdr:from>
    <xdr:ext cx="599010" cy="259045"/>
    <xdr:sp macro="" textlink="">
      <xdr:nvSpPr>
        <xdr:cNvPr id="142" name="テキスト ボックス 141"/>
        <xdr:cNvSpPr txBox="1"/>
      </xdr:nvSpPr>
      <xdr:spPr>
        <a:xfrm>
          <a:off x="2608795" y="97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131214</xdr:rowOff>
    </xdr:from>
    <xdr:to>
      <xdr:col>10</xdr:col>
      <xdr:colOff>165100</xdr:colOff>
      <xdr:row>57</xdr:row>
      <xdr:rowOff>61364</xdr:rowOff>
    </xdr:to>
    <xdr:sp macro="" textlink="">
      <xdr:nvSpPr>
        <xdr:cNvPr id="143" name="楕円 142"/>
        <xdr:cNvSpPr/>
      </xdr:nvSpPr>
      <xdr:spPr>
        <a:xfrm>
          <a:off x="1968500" y="97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52491</xdr:rowOff>
    </xdr:from>
    <xdr:ext cx="534377" cy="259045"/>
    <xdr:sp macro="" textlink="">
      <xdr:nvSpPr>
        <xdr:cNvPr id="144" name="テキスト ボックス 143"/>
        <xdr:cNvSpPr txBox="1"/>
      </xdr:nvSpPr>
      <xdr:spPr>
        <a:xfrm>
          <a:off x="1752111" y="98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157762</xdr:rowOff>
    </xdr:from>
    <xdr:to>
      <xdr:col>6</xdr:col>
      <xdr:colOff>38100</xdr:colOff>
      <xdr:row>57</xdr:row>
      <xdr:rowOff>87912</xdr:rowOff>
    </xdr:to>
    <xdr:sp macro="" textlink="">
      <xdr:nvSpPr>
        <xdr:cNvPr id="145" name="楕円 144"/>
        <xdr:cNvSpPr/>
      </xdr:nvSpPr>
      <xdr:spPr>
        <a:xfrm>
          <a:off x="1079500" y="97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79039</xdr:rowOff>
    </xdr:from>
    <xdr:ext cx="534377" cy="259045"/>
    <xdr:sp macro="" textlink="">
      <xdr:nvSpPr>
        <xdr:cNvPr id="146" name="テキスト ボックス 145"/>
        <xdr:cNvSpPr txBox="1"/>
      </xdr:nvSpPr>
      <xdr:spPr>
        <a:xfrm>
          <a:off x="863111" y="98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42545</xdr:rowOff>
    </xdr:from>
    <xdr:to>
      <xdr:col>24</xdr:col>
      <xdr:colOff>63500</xdr:colOff>
      <xdr:row>76</xdr:row>
      <xdr:rowOff>115827</xdr:rowOff>
    </xdr:to>
    <xdr:cxnSp macro="">
      <xdr:nvCxnSpPr>
        <xdr:cNvPr id="177" name="直線コネクタ 176"/>
        <xdr:cNvCxnSpPr/>
      </xdr:nvCxnSpPr>
      <xdr:spPr>
        <a:xfrm flipV="1">
          <a:off x="3797300" y="13072745"/>
          <a:ext cx="8382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115827</xdr:rowOff>
    </xdr:from>
    <xdr:to>
      <xdr:col>19</xdr:col>
      <xdr:colOff>177800</xdr:colOff>
      <xdr:row>77</xdr:row>
      <xdr:rowOff>2474</xdr:rowOff>
    </xdr:to>
    <xdr:cxnSp macro="">
      <xdr:nvCxnSpPr>
        <xdr:cNvPr id="180" name="直線コネクタ 179"/>
        <xdr:cNvCxnSpPr/>
      </xdr:nvCxnSpPr>
      <xdr:spPr>
        <a:xfrm flipV="1">
          <a:off x="2908300" y="13146027"/>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2474</xdr:rowOff>
    </xdr:from>
    <xdr:to>
      <xdr:col>15</xdr:col>
      <xdr:colOff>50800</xdr:colOff>
      <xdr:row>77</xdr:row>
      <xdr:rowOff>16289</xdr:rowOff>
    </xdr:to>
    <xdr:cxnSp macro="">
      <xdr:nvCxnSpPr>
        <xdr:cNvPr id="183" name="直線コネクタ 182"/>
        <xdr:cNvCxnSpPr/>
      </xdr:nvCxnSpPr>
      <xdr:spPr>
        <a:xfrm flipV="1">
          <a:off x="2019300" y="13204124"/>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16289</xdr:rowOff>
    </xdr:from>
    <xdr:to>
      <xdr:col>10</xdr:col>
      <xdr:colOff>114300</xdr:colOff>
      <xdr:row>77</xdr:row>
      <xdr:rowOff>114457</xdr:rowOff>
    </xdr:to>
    <xdr:cxnSp macro="">
      <xdr:nvCxnSpPr>
        <xdr:cNvPr id="186" name="直線コネクタ 185"/>
        <xdr:cNvCxnSpPr/>
      </xdr:nvCxnSpPr>
      <xdr:spPr>
        <a:xfrm flipV="1">
          <a:off x="1130300" y="13217939"/>
          <a:ext cx="889000" cy="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96" name="楕円 195"/>
        <xdr:cNvSpPr/>
      </xdr:nvSpPr>
      <xdr:spPr>
        <a:xfrm>
          <a:off x="45847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14622</xdr:rowOff>
    </xdr:from>
    <xdr:ext cx="534377" cy="259045"/>
    <xdr:sp macro="" textlink="">
      <xdr:nvSpPr>
        <xdr:cNvPr id="197" name="維持補修費該当値テキスト"/>
        <xdr:cNvSpPr txBox="1"/>
      </xdr:nvSpPr>
      <xdr:spPr>
        <a:xfrm>
          <a:off x="4686300" y="128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65027</xdr:rowOff>
    </xdr:from>
    <xdr:to>
      <xdr:col>20</xdr:col>
      <xdr:colOff>38100</xdr:colOff>
      <xdr:row>76</xdr:row>
      <xdr:rowOff>166627</xdr:rowOff>
    </xdr:to>
    <xdr:sp macro="" textlink="">
      <xdr:nvSpPr>
        <xdr:cNvPr id="198" name="楕円 197"/>
        <xdr:cNvSpPr/>
      </xdr:nvSpPr>
      <xdr:spPr>
        <a:xfrm>
          <a:off x="3746500" y="130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11705</xdr:rowOff>
    </xdr:from>
    <xdr:ext cx="534377" cy="259045"/>
    <xdr:sp macro="" textlink="">
      <xdr:nvSpPr>
        <xdr:cNvPr id="199" name="テキスト ボックス 198"/>
        <xdr:cNvSpPr txBox="1"/>
      </xdr:nvSpPr>
      <xdr:spPr>
        <a:xfrm>
          <a:off x="3530111" y="128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123124</xdr:rowOff>
    </xdr:from>
    <xdr:to>
      <xdr:col>15</xdr:col>
      <xdr:colOff>101600</xdr:colOff>
      <xdr:row>77</xdr:row>
      <xdr:rowOff>53274</xdr:rowOff>
    </xdr:to>
    <xdr:sp macro="" textlink="">
      <xdr:nvSpPr>
        <xdr:cNvPr id="200" name="楕円 199"/>
        <xdr:cNvSpPr/>
      </xdr:nvSpPr>
      <xdr:spPr>
        <a:xfrm>
          <a:off x="2857500" y="131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44401</xdr:rowOff>
    </xdr:from>
    <xdr:ext cx="534377" cy="259045"/>
    <xdr:sp macro="" textlink="">
      <xdr:nvSpPr>
        <xdr:cNvPr id="201" name="テキスト ボックス 200"/>
        <xdr:cNvSpPr txBox="1"/>
      </xdr:nvSpPr>
      <xdr:spPr>
        <a:xfrm>
          <a:off x="2641111" y="132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136939</xdr:rowOff>
    </xdr:from>
    <xdr:to>
      <xdr:col>10</xdr:col>
      <xdr:colOff>165100</xdr:colOff>
      <xdr:row>77</xdr:row>
      <xdr:rowOff>67089</xdr:rowOff>
    </xdr:to>
    <xdr:sp macro="" textlink="">
      <xdr:nvSpPr>
        <xdr:cNvPr id="202" name="楕円 201"/>
        <xdr:cNvSpPr/>
      </xdr:nvSpPr>
      <xdr:spPr>
        <a:xfrm>
          <a:off x="1968500" y="131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58216</xdr:rowOff>
    </xdr:from>
    <xdr:ext cx="534377" cy="259045"/>
    <xdr:sp macro="" textlink="">
      <xdr:nvSpPr>
        <xdr:cNvPr id="203" name="テキスト ボックス 202"/>
        <xdr:cNvSpPr txBox="1"/>
      </xdr:nvSpPr>
      <xdr:spPr>
        <a:xfrm>
          <a:off x="1752111" y="132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63657</xdr:rowOff>
    </xdr:from>
    <xdr:to>
      <xdr:col>6</xdr:col>
      <xdr:colOff>38100</xdr:colOff>
      <xdr:row>77</xdr:row>
      <xdr:rowOff>165257</xdr:rowOff>
    </xdr:to>
    <xdr:sp macro="" textlink="">
      <xdr:nvSpPr>
        <xdr:cNvPr id="204" name="楕円 203"/>
        <xdr:cNvSpPr/>
      </xdr:nvSpPr>
      <xdr:spPr>
        <a:xfrm>
          <a:off x="1079500" y="132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156384</xdr:rowOff>
    </xdr:from>
    <xdr:ext cx="534377" cy="259045"/>
    <xdr:sp macro="" textlink="">
      <xdr:nvSpPr>
        <xdr:cNvPr id="205" name="テキスト ボックス 204"/>
        <xdr:cNvSpPr txBox="1"/>
      </xdr:nvSpPr>
      <xdr:spPr>
        <a:xfrm>
          <a:off x="863111" y="133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147211</xdr:rowOff>
    </xdr:from>
    <xdr:to>
      <xdr:col>24</xdr:col>
      <xdr:colOff>63500</xdr:colOff>
      <xdr:row>97</xdr:row>
      <xdr:rowOff>22461</xdr:rowOff>
    </xdr:to>
    <xdr:cxnSp macro="">
      <xdr:nvCxnSpPr>
        <xdr:cNvPr id="237" name="直線コネクタ 236"/>
        <xdr:cNvCxnSpPr/>
      </xdr:nvCxnSpPr>
      <xdr:spPr>
        <a:xfrm>
          <a:off x="3797300" y="16606411"/>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147211</xdr:rowOff>
    </xdr:from>
    <xdr:to>
      <xdr:col>19</xdr:col>
      <xdr:colOff>177800</xdr:colOff>
      <xdr:row>97</xdr:row>
      <xdr:rowOff>127927</xdr:rowOff>
    </xdr:to>
    <xdr:cxnSp macro="">
      <xdr:nvCxnSpPr>
        <xdr:cNvPr id="240" name="直線コネクタ 239"/>
        <xdr:cNvCxnSpPr/>
      </xdr:nvCxnSpPr>
      <xdr:spPr>
        <a:xfrm flipV="1">
          <a:off x="2908300" y="16606411"/>
          <a:ext cx="889000" cy="1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127927</xdr:rowOff>
    </xdr:from>
    <xdr:to>
      <xdr:col>15</xdr:col>
      <xdr:colOff>50800</xdr:colOff>
      <xdr:row>97</xdr:row>
      <xdr:rowOff>166903</xdr:rowOff>
    </xdr:to>
    <xdr:cxnSp macro="">
      <xdr:nvCxnSpPr>
        <xdr:cNvPr id="243" name="直線コネクタ 242"/>
        <xdr:cNvCxnSpPr/>
      </xdr:nvCxnSpPr>
      <xdr:spPr>
        <a:xfrm flipV="1">
          <a:off x="2019300" y="16758577"/>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166903</xdr:rowOff>
    </xdr:from>
    <xdr:to>
      <xdr:col>10</xdr:col>
      <xdr:colOff>114300</xdr:colOff>
      <xdr:row>98</xdr:row>
      <xdr:rowOff>78271</xdr:rowOff>
    </xdr:to>
    <xdr:cxnSp macro="">
      <xdr:nvCxnSpPr>
        <xdr:cNvPr id="246" name="直線コネクタ 245"/>
        <xdr:cNvCxnSpPr/>
      </xdr:nvCxnSpPr>
      <xdr:spPr>
        <a:xfrm flipV="1">
          <a:off x="1130300" y="16797553"/>
          <a:ext cx="889000" cy="8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143111</xdr:rowOff>
    </xdr:from>
    <xdr:to>
      <xdr:col>24</xdr:col>
      <xdr:colOff>114300</xdr:colOff>
      <xdr:row>97</xdr:row>
      <xdr:rowOff>73261</xdr:rowOff>
    </xdr:to>
    <xdr:sp macro="" textlink="">
      <xdr:nvSpPr>
        <xdr:cNvPr id="256" name="楕円 255"/>
        <xdr:cNvSpPr/>
      </xdr:nvSpPr>
      <xdr:spPr>
        <a:xfrm>
          <a:off x="4584700" y="166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121538</xdr:rowOff>
    </xdr:from>
    <xdr:ext cx="534377" cy="259045"/>
    <xdr:sp macro="" textlink="">
      <xdr:nvSpPr>
        <xdr:cNvPr id="257" name="扶助費該当値テキスト"/>
        <xdr:cNvSpPr txBox="1"/>
      </xdr:nvSpPr>
      <xdr:spPr>
        <a:xfrm>
          <a:off x="4686300" y="165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96411</xdr:rowOff>
    </xdr:from>
    <xdr:to>
      <xdr:col>20</xdr:col>
      <xdr:colOff>38100</xdr:colOff>
      <xdr:row>97</xdr:row>
      <xdr:rowOff>26561</xdr:rowOff>
    </xdr:to>
    <xdr:sp macro="" textlink="">
      <xdr:nvSpPr>
        <xdr:cNvPr id="258" name="楕円 257"/>
        <xdr:cNvSpPr/>
      </xdr:nvSpPr>
      <xdr:spPr>
        <a:xfrm>
          <a:off x="3746500" y="16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17688</xdr:rowOff>
    </xdr:from>
    <xdr:ext cx="534377" cy="259045"/>
    <xdr:sp macro="" textlink="">
      <xdr:nvSpPr>
        <xdr:cNvPr id="259" name="テキスト ボックス 258"/>
        <xdr:cNvSpPr txBox="1"/>
      </xdr:nvSpPr>
      <xdr:spPr>
        <a:xfrm>
          <a:off x="3530111" y="166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77127</xdr:rowOff>
    </xdr:from>
    <xdr:to>
      <xdr:col>15</xdr:col>
      <xdr:colOff>101600</xdr:colOff>
      <xdr:row>98</xdr:row>
      <xdr:rowOff>7277</xdr:rowOff>
    </xdr:to>
    <xdr:sp macro="" textlink="">
      <xdr:nvSpPr>
        <xdr:cNvPr id="260" name="楕円 259"/>
        <xdr:cNvSpPr/>
      </xdr:nvSpPr>
      <xdr:spPr>
        <a:xfrm>
          <a:off x="2857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169854</xdr:rowOff>
    </xdr:from>
    <xdr:ext cx="534377" cy="259045"/>
    <xdr:sp macro="" textlink="">
      <xdr:nvSpPr>
        <xdr:cNvPr id="261" name="テキスト ボックス 260"/>
        <xdr:cNvSpPr txBox="1"/>
      </xdr:nvSpPr>
      <xdr:spPr>
        <a:xfrm>
          <a:off x="2641111" y="168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116103</xdr:rowOff>
    </xdr:from>
    <xdr:to>
      <xdr:col>10</xdr:col>
      <xdr:colOff>165100</xdr:colOff>
      <xdr:row>98</xdr:row>
      <xdr:rowOff>46253</xdr:rowOff>
    </xdr:to>
    <xdr:sp macro="" textlink="">
      <xdr:nvSpPr>
        <xdr:cNvPr id="262" name="楕円 261"/>
        <xdr:cNvSpPr/>
      </xdr:nvSpPr>
      <xdr:spPr>
        <a:xfrm>
          <a:off x="1968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37380</xdr:rowOff>
    </xdr:from>
    <xdr:ext cx="534377" cy="259045"/>
    <xdr:sp macro="" textlink="">
      <xdr:nvSpPr>
        <xdr:cNvPr id="263" name="テキスト ボックス 262"/>
        <xdr:cNvSpPr txBox="1"/>
      </xdr:nvSpPr>
      <xdr:spPr>
        <a:xfrm>
          <a:off x="1752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27471</xdr:rowOff>
    </xdr:from>
    <xdr:to>
      <xdr:col>6</xdr:col>
      <xdr:colOff>38100</xdr:colOff>
      <xdr:row>98</xdr:row>
      <xdr:rowOff>129071</xdr:rowOff>
    </xdr:to>
    <xdr:sp macro="" textlink="">
      <xdr:nvSpPr>
        <xdr:cNvPr id="264" name="楕円 263"/>
        <xdr:cNvSpPr/>
      </xdr:nvSpPr>
      <xdr:spPr>
        <a:xfrm>
          <a:off x="1079500" y="168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120198</xdr:rowOff>
    </xdr:from>
    <xdr:ext cx="534377" cy="259045"/>
    <xdr:sp macro="" textlink="">
      <xdr:nvSpPr>
        <xdr:cNvPr id="265" name="テキスト ボックス 264"/>
        <xdr:cNvSpPr txBox="1"/>
      </xdr:nvSpPr>
      <xdr:spPr>
        <a:xfrm>
          <a:off x="863111" y="169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121812</xdr:rowOff>
    </xdr:from>
    <xdr:to>
      <xdr:col>55</xdr:col>
      <xdr:colOff>0</xdr:colOff>
      <xdr:row>36</xdr:row>
      <xdr:rowOff>64514</xdr:rowOff>
    </xdr:to>
    <xdr:cxnSp macro="">
      <xdr:nvCxnSpPr>
        <xdr:cNvPr id="294" name="直線コネクタ 293"/>
        <xdr:cNvCxnSpPr/>
      </xdr:nvCxnSpPr>
      <xdr:spPr>
        <a:xfrm flipV="1">
          <a:off x="9639300" y="6122562"/>
          <a:ext cx="838200" cy="1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21373</xdr:rowOff>
    </xdr:from>
    <xdr:to>
      <xdr:col>50</xdr:col>
      <xdr:colOff>114300</xdr:colOff>
      <xdr:row>36</xdr:row>
      <xdr:rowOff>64514</xdr:rowOff>
    </xdr:to>
    <xdr:cxnSp macro="">
      <xdr:nvCxnSpPr>
        <xdr:cNvPr id="297" name="直線コネクタ 296"/>
        <xdr:cNvCxnSpPr/>
      </xdr:nvCxnSpPr>
      <xdr:spPr>
        <a:xfrm>
          <a:off x="8750300" y="6193573"/>
          <a:ext cx="889000" cy="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21373</xdr:rowOff>
    </xdr:from>
    <xdr:to>
      <xdr:col>45</xdr:col>
      <xdr:colOff>177800</xdr:colOff>
      <xdr:row>36</xdr:row>
      <xdr:rowOff>31164</xdr:rowOff>
    </xdr:to>
    <xdr:cxnSp macro="">
      <xdr:nvCxnSpPr>
        <xdr:cNvPr id="300" name="直線コネクタ 299"/>
        <xdr:cNvCxnSpPr/>
      </xdr:nvCxnSpPr>
      <xdr:spPr>
        <a:xfrm flipV="1">
          <a:off x="7861300" y="6193573"/>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31164</xdr:rowOff>
    </xdr:from>
    <xdr:to>
      <xdr:col>41</xdr:col>
      <xdr:colOff>50800</xdr:colOff>
      <xdr:row>36</xdr:row>
      <xdr:rowOff>102374</xdr:rowOff>
    </xdr:to>
    <xdr:cxnSp macro="">
      <xdr:nvCxnSpPr>
        <xdr:cNvPr id="303" name="直線コネクタ 302"/>
        <xdr:cNvCxnSpPr/>
      </xdr:nvCxnSpPr>
      <xdr:spPr>
        <a:xfrm flipV="1">
          <a:off x="6972300" y="6203364"/>
          <a:ext cx="8890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71012</xdr:rowOff>
    </xdr:from>
    <xdr:to>
      <xdr:col>55</xdr:col>
      <xdr:colOff>50800</xdr:colOff>
      <xdr:row>36</xdr:row>
      <xdr:rowOff>1162</xdr:rowOff>
    </xdr:to>
    <xdr:sp macro="" textlink="">
      <xdr:nvSpPr>
        <xdr:cNvPr id="313" name="楕円 312"/>
        <xdr:cNvSpPr/>
      </xdr:nvSpPr>
      <xdr:spPr>
        <a:xfrm>
          <a:off x="10426700" y="60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93889</xdr:rowOff>
    </xdr:from>
    <xdr:ext cx="599010" cy="259045"/>
    <xdr:sp macro="" textlink="">
      <xdr:nvSpPr>
        <xdr:cNvPr id="314" name="補助費等該当値テキスト"/>
        <xdr:cNvSpPr txBox="1"/>
      </xdr:nvSpPr>
      <xdr:spPr>
        <a:xfrm>
          <a:off x="10528300" y="592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13714</xdr:rowOff>
    </xdr:from>
    <xdr:to>
      <xdr:col>50</xdr:col>
      <xdr:colOff>165100</xdr:colOff>
      <xdr:row>36</xdr:row>
      <xdr:rowOff>115314</xdr:rowOff>
    </xdr:to>
    <xdr:sp macro="" textlink="">
      <xdr:nvSpPr>
        <xdr:cNvPr id="315" name="楕円 314"/>
        <xdr:cNvSpPr/>
      </xdr:nvSpPr>
      <xdr:spPr>
        <a:xfrm>
          <a:off x="9588500" y="61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106441</xdr:rowOff>
    </xdr:from>
    <xdr:ext cx="599010" cy="259045"/>
    <xdr:sp macro="" textlink="">
      <xdr:nvSpPr>
        <xdr:cNvPr id="316" name="テキスト ボックス 315"/>
        <xdr:cNvSpPr txBox="1"/>
      </xdr:nvSpPr>
      <xdr:spPr>
        <a:xfrm>
          <a:off x="9339795" y="627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142023</xdr:rowOff>
    </xdr:from>
    <xdr:to>
      <xdr:col>46</xdr:col>
      <xdr:colOff>38100</xdr:colOff>
      <xdr:row>36</xdr:row>
      <xdr:rowOff>72173</xdr:rowOff>
    </xdr:to>
    <xdr:sp macro="" textlink="">
      <xdr:nvSpPr>
        <xdr:cNvPr id="317" name="楕円 316"/>
        <xdr:cNvSpPr/>
      </xdr:nvSpPr>
      <xdr:spPr>
        <a:xfrm>
          <a:off x="8699500" y="61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88700</xdr:rowOff>
    </xdr:from>
    <xdr:ext cx="599010" cy="259045"/>
    <xdr:sp macro="" textlink="">
      <xdr:nvSpPr>
        <xdr:cNvPr id="318" name="テキスト ボックス 317"/>
        <xdr:cNvSpPr txBox="1"/>
      </xdr:nvSpPr>
      <xdr:spPr>
        <a:xfrm>
          <a:off x="8450795" y="59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151814</xdr:rowOff>
    </xdr:from>
    <xdr:to>
      <xdr:col>41</xdr:col>
      <xdr:colOff>101600</xdr:colOff>
      <xdr:row>36</xdr:row>
      <xdr:rowOff>81964</xdr:rowOff>
    </xdr:to>
    <xdr:sp macro="" textlink="">
      <xdr:nvSpPr>
        <xdr:cNvPr id="319" name="楕円 318"/>
        <xdr:cNvSpPr/>
      </xdr:nvSpPr>
      <xdr:spPr>
        <a:xfrm>
          <a:off x="7810500" y="61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98491</xdr:rowOff>
    </xdr:from>
    <xdr:ext cx="599010" cy="259045"/>
    <xdr:sp macro="" textlink="">
      <xdr:nvSpPr>
        <xdr:cNvPr id="320" name="テキスト ボックス 319"/>
        <xdr:cNvSpPr txBox="1"/>
      </xdr:nvSpPr>
      <xdr:spPr>
        <a:xfrm>
          <a:off x="7561795" y="592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51574</xdr:rowOff>
    </xdr:from>
    <xdr:to>
      <xdr:col>36</xdr:col>
      <xdr:colOff>165100</xdr:colOff>
      <xdr:row>36</xdr:row>
      <xdr:rowOff>153174</xdr:rowOff>
    </xdr:to>
    <xdr:sp macro="" textlink="">
      <xdr:nvSpPr>
        <xdr:cNvPr id="321" name="楕円 320"/>
        <xdr:cNvSpPr/>
      </xdr:nvSpPr>
      <xdr:spPr>
        <a:xfrm>
          <a:off x="6921500" y="62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169701</xdr:rowOff>
    </xdr:from>
    <xdr:ext cx="599010" cy="259045"/>
    <xdr:sp macro="" textlink="">
      <xdr:nvSpPr>
        <xdr:cNvPr id="322" name="テキスト ボックス 321"/>
        <xdr:cNvSpPr txBox="1"/>
      </xdr:nvSpPr>
      <xdr:spPr>
        <a:xfrm>
          <a:off x="6672795" y="599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111305</xdr:rowOff>
    </xdr:from>
    <xdr:to>
      <xdr:col>55</xdr:col>
      <xdr:colOff>0</xdr:colOff>
      <xdr:row>58</xdr:row>
      <xdr:rowOff>101226</xdr:rowOff>
    </xdr:to>
    <xdr:cxnSp macro="">
      <xdr:nvCxnSpPr>
        <xdr:cNvPr id="353" name="直線コネクタ 352"/>
        <xdr:cNvCxnSpPr/>
      </xdr:nvCxnSpPr>
      <xdr:spPr>
        <a:xfrm flipV="1">
          <a:off x="9639300" y="9883955"/>
          <a:ext cx="838200" cy="16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139151</xdr:rowOff>
    </xdr:from>
    <xdr:to>
      <xdr:col>50</xdr:col>
      <xdr:colOff>114300</xdr:colOff>
      <xdr:row>58</xdr:row>
      <xdr:rowOff>101226</xdr:rowOff>
    </xdr:to>
    <xdr:cxnSp macro="">
      <xdr:nvCxnSpPr>
        <xdr:cNvPr id="356" name="直線コネクタ 355"/>
        <xdr:cNvCxnSpPr/>
      </xdr:nvCxnSpPr>
      <xdr:spPr>
        <a:xfrm>
          <a:off x="8750300" y="9911801"/>
          <a:ext cx="889000" cy="13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139151</xdr:rowOff>
    </xdr:from>
    <xdr:to>
      <xdr:col>45</xdr:col>
      <xdr:colOff>177800</xdr:colOff>
      <xdr:row>58</xdr:row>
      <xdr:rowOff>84621</xdr:rowOff>
    </xdr:to>
    <xdr:cxnSp macro="">
      <xdr:nvCxnSpPr>
        <xdr:cNvPr id="359" name="直線コネクタ 358"/>
        <xdr:cNvCxnSpPr/>
      </xdr:nvCxnSpPr>
      <xdr:spPr>
        <a:xfrm flipV="1">
          <a:off x="7861300" y="9911801"/>
          <a:ext cx="889000" cy="11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84621</xdr:rowOff>
    </xdr:from>
    <xdr:to>
      <xdr:col>41</xdr:col>
      <xdr:colOff>50800</xdr:colOff>
      <xdr:row>58</xdr:row>
      <xdr:rowOff>106597</xdr:rowOff>
    </xdr:to>
    <xdr:cxnSp macro="">
      <xdr:nvCxnSpPr>
        <xdr:cNvPr id="362" name="直線コネクタ 361"/>
        <xdr:cNvCxnSpPr/>
      </xdr:nvCxnSpPr>
      <xdr:spPr>
        <a:xfrm flipV="1">
          <a:off x="6972300" y="10028721"/>
          <a:ext cx="8890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60505</xdr:rowOff>
    </xdr:from>
    <xdr:to>
      <xdr:col>55</xdr:col>
      <xdr:colOff>50800</xdr:colOff>
      <xdr:row>57</xdr:row>
      <xdr:rowOff>162105</xdr:rowOff>
    </xdr:to>
    <xdr:sp macro="" textlink="">
      <xdr:nvSpPr>
        <xdr:cNvPr id="372" name="楕円 371"/>
        <xdr:cNvSpPr/>
      </xdr:nvSpPr>
      <xdr:spPr>
        <a:xfrm>
          <a:off x="10426700" y="98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83382</xdr:rowOff>
    </xdr:from>
    <xdr:ext cx="599010" cy="259045"/>
    <xdr:sp macro="" textlink="">
      <xdr:nvSpPr>
        <xdr:cNvPr id="373" name="普通建設事業費該当値テキスト"/>
        <xdr:cNvSpPr txBox="1"/>
      </xdr:nvSpPr>
      <xdr:spPr>
        <a:xfrm>
          <a:off x="10528300" y="968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50426</xdr:rowOff>
    </xdr:from>
    <xdr:to>
      <xdr:col>50</xdr:col>
      <xdr:colOff>165100</xdr:colOff>
      <xdr:row>58</xdr:row>
      <xdr:rowOff>152026</xdr:rowOff>
    </xdr:to>
    <xdr:sp macro="" textlink="">
      <xdr:nvSpPr>
        <xdr:cNvPr id="374" name="楕円 373"/>
        <xdr:cNvSpPr/>
      </xdr:nvSpPr>
      <xdr:spPr>
        <a:xfrm>
          <a:off x="9588500" y="99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143153</xdr:rowOff>
    </xdr:from>
    <xdr:ext cx="599010" cy="259045"/>
    <xdr:sp macro="" textlink="">
      <xdr:nvSpPr>
        <xdr:cNvPr id="375" name="テキスト ボックス 374"/>
        <xdr:cNvSpPr txBox="1"/>
      </xdr:nvSpPr>
      <xdr:spPr>
        <a:xfrm>
          <a:off x="9339795" y="1008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88351</xdr:rowOff>
    </xdr:from>
    <xdr:to>
      <xdr:col>46</xdr:col>
      <xdr:colOff>38100</xdr:colOff>
      <xdr:row>58</xdr:row>
      <xdr:rowOff>18501</xdr:rowOff>
    </xdr:to>
    <xdr:sp macro="" textlink="">
      <xdr:nvSpPr>
        <xdr:cNvPr id="376" name="楕円 375"/>
        <xdr:cNvSpPr/>
      </xdr:nvSpPr>
      <xdr:spPr>
        <a:xfrm>
          <a:off x="8699500" y="98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35028</xdr:rowOff>
    </xdr:from>
    <xdr:ext cx="599010" cy="259045"/>
    <xdr:sp macro="" textlink="">
      <xdr:nvSpPr>
        <xdr:cNvPr id="377" name="テキスト ボックス 376"/>
        <xdr:cNvSpPr txBox="1"/>
      </xdr:nvSpPr>
      <xdr:spPr>
        <a:xfrm>
          <a:off x="8450795" y="963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33821</xdr:rowOff>
    </xdr:from>
    <xdr:to>
      <xdr:col>41</xdr:col>
      <xdr:colOff>101600</xdr:colOff>
      <xdr:row>58</xdr:row>
      <xdr:rowOff>135421</xdr:rowOff>
    </xdr:to>
    <xdr:sp macro="" textlink="">
      <xdr:nvSpPr>
        <xdr:cNvPr id="378" name="楕円 377"/>
        <xdr:cNvSpPr/>
      </xdr:nvSpPr>
      <xdr:spPr>
        <a:xfrm>
          <a:off x="7810500" y="99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126548</xdr:rowOff>
    </xdr:from>
    <xdr:ext cx="599010" cy="259045"/>
    <xdr:sp macro="" textlink="">
      <xdr:nvSpPr>
        <xdr:cNvPr id="379" name="テキスト ボックス 378"/>
        <xdr:cNvSpPr txBox="1"/>
      </xdr:nvSpPr>
      <xdr:spPr>
        <a:xfrm>
          <a:off x="7561795" y="10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55797</xdr:rowOff>
    </xdr:from>
    <xdr:to>
      <xdr:col>36</xdr:col>
      <xdr:colOff>165100</xdr:colOff>
      <xdr:row>58</xdr:row>
      <xdr:rowOff>157397</xdr:rowOff>
    </xdr:to>
    <xdr:sp macro="" textlink="">
      <xdr:nvSpPr>
        <xdr:cNvPr id="380" name="楕円 379"/>
        <xdr:cNvSpPr/>
      </xdr:nvSpPr>
      <xdr:spPr>
        <a:xfrm>
          <a:off x="6921500" y="99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148524</xdr:rowOff>
    </xdr:from>
    <xdr:ext cx="599010" cy="259045"/>
    <xdr:sp macro="" textlink="">
      <xdr:nvSpPr>
        <xdr:cNvPr id="381" name="テキスト ボックス 380"/>
        <xdr:cNvSpPr txBox="1"/>
      </xdr:nvSpPr>
      <xdr:spPr>
        <a:xfrm>
          <a:off x="6672795" y="1009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138469</xdr:rowOff>
    </xdr:from>
    <xdr:to>
      <xdr:col>55</xdr:col>
      <xdr:colOff>0</xdr:colOff>
      <xdr:row>78</xdr:row>
      <xdr:rowOff>162117</xdr:rowOff>
    </xdr:to>
    <xdr:cxnSp macro="">
      <xdr:nvCxnSpPr>
        <xdr:cNvPr id="410" name="直線コネクタ 409"/>
        <xdr:cNvCxnSpPr/>
      </xdr:nvCxnSpPr>
      <xdr:spPr>
        <a:xfrm>
          <a:off x="9639300" y="13511569"/>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160350</xdr:rowOff>
    </xdr:from>
    <xdr:to>
      <xdr:col>50</xdr:col>
      <xdr:colOff>114300</xdr:colOff>
      <xdr:row>78</xdr:row>
      <xdr:rowOff>138469</xdr:rowOff>
    </xdr:to>
    <xdr:cxnSp macro="">
      <xdr:nvCxnSpPr>
        <xdr:cNvPr id="413" name="直線コネクタ 412"/>
        <xdr:cNvCxnSpPr/>
      </xdr:nvCxnSpPr>
      <xdr:spPr>
        <a:xfrm>
          <a:off x="8750300" y="13362000"/>
          <a:ext cx="889000" cy="1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160350</xdr:rowOff>
    </xdr:from>
    <xdr:to>
      <xdr:col>45</xdr:col>
      <xdr:colOff>177800</xdr:colOff>
      <xdr:row>78</xdr:row>
      <xdr:rowOff>95625</xdr:rowOff>
    </xdr:to>
    <xdr:cxnSp macro="">
      <xdr:nvCxnSpPr>
        <xdr:cNvPr id="416" name="直線コネクタ 415"/>
        <xdr:cNvCxnSpPr/>
      </xdr:nvCxnSpPr>
      <xdr:spPr>
        <a:xfrm flipV="1">
          <a:off x="7861300" y="13362000"/>
          <a:ext cx="889000" cy="10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111317</xdr:rowOff>
    </xdr:from>
    <xdr:to>
      <xdr:col>55</xdr:col>
      <xdr:colOff>50800</xdr:colOff>
      <xdr:row>79</xdr:row>
      <xdr:rowOff>41467</xdr:rowOff>
    </xdr:to>
    <xdr:sp macro="" textlink="">
      <xdr:nvSpPr>
        <xdr:cNvPr id="426" name="楕円 425"/>
        <xdr:cNvSpPr/>
      </xdr:nvSpPr>
      <xdr:spPr>
        <a:xfrm>
          <a:off x="10426700" y="134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87669</xdr:rowOff>
    </xdr:from>
    <xdr:to>
      <xdr:col>50</xdr:col>
      <xdr:colOff>165100</xdr:colOff>
      <xdr:row>79</xdr:row>
      <xdr:rowOff>17819</xdr:rowOff>
    </xdr:to>
    <xdr:sp macro="" textlink="">
      <xdr:nvSpPr>
        <xdr:cNvPr id="428" name="楕円 427"/>
        <xdr:cNvSpPr/>
      </xdr:nvSpPr>
      <xdr:spPr>
        <a:xfrm>
          <a:off x="9588500" y="134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34346</xdr:rowOff>
    </xdr:from>
    <xdr:ext cx="534377" cy="259045"/>
    <xdr:sp macro="" textlink="">
      <xdr:nvSpPr>
        <xdr:cNvPr id="429" name="テキスト ボックス 428"/>
        <xdr:cNvSpPr txBox="1"/>
      </xdr:nvSpPr>
      <xdr:spPr>
        <a:xfrm>
          <a:off x="9372111" y="132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109550</xdr:rowOff>
    </xdr:from>
    <xdr:to>
      <xdr:col>46</xdr:col>
      <xdr:colOff>38100</xdr:colOff>
      <xdr:row>78</xdr:row>
      <xdr:rowOff>39700</xdr:rowOff>
    </xdr:to>
    <xdr:sp macro="" textlink="">
      <xdr:nvSpPr>
        <xdr:cNvPr id="430" name="楕円 429"/>
        <xdr:cNvSpPr/>
      </xdr:nvSpPr>
      <xdr:spPr>
        <a:xfrm>
          <a:off x="8699500" y="133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56227</xdr:rowOff>
    </xdr:from>
    <xdr:ext cx="599010" cy="259045"/>
    <xdr:sp macro="" textlink="">
      <xdr:nvSpPr>
        <xdr:cNvPr id="431" name="テキスト ボックス 430"/>
        <xdr:cNvSpPr txBox="1"/>
      </xdr:nvSpPr>
      <xdr:spPr>
        <a:xfrm>
          <a:off x="8450795" y="1308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44825</xdr:rowOff>
    </xdr:from>
    <xdr:to>
      <xdr:col>41</xdr:col>
      <xdr:colOff>101600</xdr:colOff>
      <xdr:row>78</xdr:row>
      <xdr:rowOff>146425</xdr:rowOff>
    </xdr:to>
    <xdr:sp macro="" textlink="">
      <xdr:nvSpPr>
        <xdr:cNvPr id="432" name="楕円 431"/>
        <xdr:cNvSpPr/>
      </xdr:nvSpPr>
      <xdr:spPr>
        <a:xfrm>
          <a:off x="7810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162952</xdr:rowOff>
    </xdr:from>
    <xdr:ext cx="534377" cy="259045"/>
    <xdr:sp macro="" textlink="">
      <xdr:nvSpPr>
        <xdr:cNvPr id="433" name="テキスト ボックス 432"/>
        <xdr:cNvSpPr txBox="1"/>
      </xdr:nvSpPr>
      <xdr:spPr>
        <a:xfrm>
          <a:off x="7594111" y="131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135279</xdr:rowOff>
    </xdr:from>
    <xdr:to>
      <xdr:col>55</xdr:col>
      <xdr:colOff>0</xdr:colOff>
      <xdr:row>98</xdr:row>
      <xdr:rowOff>68027</xdr:rowOff>
    </xdr:to>
    <xdr:cxnSp macro="">
      <xdr:nvCxnSpPr>
        <xdr:cNvPr id="464" name="直線コネクタ 463"/>
        <xdr:cNvCxnSpPr/>
      </xdr:nvCxnSpPr>
      <xdr:spPr>
        <a:xfrm flipV="1">
          <a:off x="9639300" y="16765929"/>
          <a:ext cx="838200" cy="10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26184</xdr:rowOff>
    </xdr:from>
    <xdr:to>
      <xdr:col>50</xdr:col>
      <xdr:colOff>114300</xdr:colOff>
      <xdr:row>98</xdr:row>
      <xdr:rowOff>68027</xdr:rowOff>
    </xdr:to>
    <xdr:cxnSp macro="">
      <xdr:nvCxnSpPr>
        <xdr:cNvPr id="467" name="直線コネクタ 466"/>
        <xdr:cNvCxnSpPr/>
      </xdr:nvCxnSpPr>
      <xdr:spPr>
        <a:xfrm>
          <a:off x="8750300" y="16828284"/>
          <a:ext cx="8890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26184</xdr:rowOff>
    </xdr:from>
    <xdr:to>
      <xdr:col>45</xdr:col>
      <xdr:colOff>177800</xdr:colOff>
      <xdr:row>98</xdr:row>
      <xdr:rowOff>112347</xdr:rowOff>
    </xdr:to>
    <xdr:cxnSp macro="">
      <xdr:nvCxnSpPr>
        <xdr:cNvPr id="470" name="直線コネクタ 469"/>
        <xdr:cNvCxnSpPr/>
      </xdr:nvCxnSpPr>
      <xdr:spPr>
        <a:xfrm flipV="1">
          <a:off x="7861300" y="16828284"/>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84479</xdr:rowOff>
    </xdr:from>
    <xdr:to>
      <xdr:col>55</xdr:col>
      <xdr:colOff>50800</xdr:colOff>
      <xdr:row>98</xdr:row>
      <xdr:rowOff>14629</xdr:rowOff>
    </xdr:to>
    <xdr:sp macro="" textlink="">
      <xdr:nvSpPr>
        <xdr:cNvPr id="480" name="楕円 479"/>
        <xdr:cNvSpPr/>
      </xdr:nvSpPr>
      <xdr:spPr>
        <a:xfrm>
          <a:off x="10426700" y="167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62906</xdr:rowOff>
    </xdr:from>
    <xdr:ext cx="534377" cy="259045"/>
    <xdr:sp macro="" textlink="">
      <xdr:nvSpPr>
        <xdr:cNvPr id="481" name="普通建設事業費 （ うち更新整備　）該当値テキスト"/>
        <xdr:cNvSpPr txBox="1"/>
      </xdr:nvSpPr>
      <xdr:spPr>
        <a:xfrm>
          <a:off x="10528300" y="166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17227</xdr:rowOff>
    </xdr:from>
    <xdr:to>
      <xdr:col>50</xdr:col>
      <xdr:colOff>165100</xdr:colOff>
      <xdr:row>98</xdr:row>
      <xdr:rowOff>118827</xdr:rowOff>
    </xdr:to>
    <xdr:sp macro="" textlink="">
      <xdr:nvSpPr>
        <xdr:cNvPr id="482" name="楕円 481"/>
        <xdr:cNvSpPr/>
      </xdr:nvSpPr>
      <xdr:spPr>
        <a:xfrm>
          <a:off x="9588500" y="168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109954</xdr:rowOff>
    </xdr:from>
    <xdr:ext cx="534377" cy="259045"/>
    <xdr:sp macro="" textlink="">
      <xdr:nvSpPr>
        <xdr:cNvPr id="483" name="テキスト ボックス 482"/>
        <xdr:cNvSpPr txBox="1"/>
      </xdr:nvSpPr>
      <xdr:spPr>
        <a:xfrm>
          <a:off x="9372111" y="169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146834</xdr:rowOff>
    </xdr:from>
    <xdr:to>
      <xdr:col>46</xdr:col>
      <xdr:colOff>38100</xdr:colOff>
      <xdr:row>98</xdr:row>
      <xdr:rowOff>76984</xdr:rowOff>
    </xdr:to>
    <xdr:sp macro="" textlink="">
      <xdr:nvSpPr>
        <xdr:cNvPr id="484" name="楕円 483"/>
        <xdr:cNvSpPr/>
      </xdr:nvSpPr>
      <xdr:spPr>
        <a:xfrm>
          <a:off x="8699500" y="16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93511</xdr:rowOff>
    </xdr:from>
    <xdr:ext cx="534377" cy="259045"/>
    <xdr:sp macro="" textlink="">
      <xdr:nvSpPr>
        <xdr:cNvPr id="485" name="テキスト ボックス 484"/>
        <xdr:cNvSpPr txBox="1"/>
      </xdr:nvSpPr>
      <xdr:spPr>
        <a:xfrm>
          <a:off x="8483111" y="165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61547</xdr:rowOff>
    </xdr:from>
    <xdr:to>
      <xdr:col>41</xdr:col>
      <xdr:colOff>101600</xdr:colOff>
      <xdr:row>98</xdr:row>
      <xdr:rowOff>163147</xdr:rowOff>
    </xdr:to>
    <xdr:sp macro="" textlink="">
      <xdr:nvSpPr>
        <xdr:cNvPr id="486" name="楕円 485"/>
        <xdr:cNvSpPr/>
      </xdr:nvSpPr>
      <xdr:spPr>
        <a:xfrm>
          <a:off x="7810500" y="168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154274</xdr:rowOff>
    </xdr:from>
    <xdr:ext cx="534377" cy="259045"/>
    <xdr:sp macro="" textlink="">
      <xdr:nvSpPr>
        <xdr:cNvPr id="487" name="テキスト ボックス 486"/>
        <xdr:cNvSpPr txBox="1"/>
      </xdr:nvSpPr>
      <xdr:spPr>
        <a:xfrm>
          <a:off x="7594111" y="169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69207</xdr:rowOff>
    </xdr:from>
    <xdr:to>
      <xdr:col>85</xdr:col>
      <xdr:colOff>127000</xdr:colOff>
      <xdr:row>38</xdr:row>
      <xdr:rowOff>83576</xdr:rowOff>
    </xdr:to>
    <xdr:cxnSp macro="">
      <xdr:nvCxnSpPr>
        <xdr:cNvPr id="514" name="直線コネクタ 513"/>
        <xdr:cNvCxnSpPr/>
      </xdr:nvCxnSpPr>
      <xdr:spPr>
        <a:xfrm>
          <a:off x="15481300" y="6584307"/>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69207</xdr:rowOff>
    </xdr:from>
    <xdr:to>
      <xdr:col>81</xdr:col>
      <xdr:colOff>50800</xdr:colOff>
      <xdr:row>38</xdr:row>
      <xdr:rowOff>139700</xdr:rowOff>
    </xdr:to>
    <xdr:cxnSp macro="">
      <xdr:nvCxnSpPr>
        <xdr:cNvPr id="517" name="直線コネクタ 516"/>
        <xdr:cNvCxnSpPr/>
      </xdr:nvCxnSpPr>
      <xdr:spPr>
        <a:xfrm flipV="1">
          <a:off x="14592300" y="6584307"/>
          <a:ext cx="889000" cy="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139069</xdr:rowOff>
    </xdr:from>
    <xdr:to>
      <xdr:col>76</xdr:col>
      <xdr:colOff>114300</xdr:colOff>
      <xdr:row>38</xdr:row>
      <xdr:rowOff>139700</xdr:rowOff>
    </xdr:to>
    <xdr:cxnSp macro="">
      <xdr:nvCxnSpPr>
        <xdr:cNvPr id="520" name="直線コネクタ 519"/>
        <xdr:cNvCxnSpPr/>
      </xdr:nvCxnSpPr>
      <xdr:spPr>
        <a:xfrm>
          <a:off x="13703300" y="66541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136255</xdr:rowOff>
    </xdr:from>
    <xdr:to>
      <xdr:col>71</xdr:col>
      <xdr:colOff>177800</xdr:colOff>
      <xdr:row>38</xdr:row>
      <xdr:rowOff>139069</xdr:rowOff>
    </xdr:to>
    <xdr:cxnSp macro="">
      <xdr:nvCxnSpPr>
        <xdr:cNvPr id="523" name="直線コネクタ 522"/>
        <xdr:cNvCxnSpPr/>
      </xdr:nvCxnSpPr>
      <xdr:spPr>
        <a:xfrm>
          <a:off x="12814300" y="6651355"/>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32776</xdr:rowOff>
    </xdr:from>
    <xdr:to>
      <xdr:col>85</xdr:col>
      <xdr:colOff>177800</xdr:colOff>
      <xdr:row>38</xdr:row>
      <xdr:rowOff>134376</xdr:rowOff>
    </xdr:to>
    <xdr:sp macro="" textlink="">
      <xdr:nvSpPr>
        <xdr:cNvPr id="533" name="楕円 532"/>
        <xdr:cNvSpPr/>
      </xdr:nvSpPr>
      <xdr:spPr>
        <a:xfrm>
          <a:off x="16268700" y="65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163603</xdr:rowOff>
    </xdr:from>
    <xdr:ext cx="534377" cy="259045"/>
    <xdr:sp macro="" textlink="">
      <xdr:nvSpPr>
        <xdr:cNvPr id="534" name="災害復旧事業費該当値テキスト"/>
        <xdr:cNvSpPr txBox="1"/>
      </xdr:nvSpPr>
      <xdr:spPr>
        <a:xfrm>
          <a:off x="16370300" y="63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18407</xdr:rowOff>
    </xdr:from>
    <xdr:to>
      <xdr:col>81</xdr:col>
      <xdr:colOff>101600</xdr:colOff>
      <xdr:row>38</xdr:row>
      <xdr:rowOff>120007</xdr:rowOff>
    </xdr:to>
    <xdr:sp macro="" textlink="">
      <xdr:nvSpPr>
        <xdr:cNvPr id="535" name="楕円 534"/>
        <xdr:cNvSpPr/>
      </xdr:nvSpPr>
      <xdr:spPr>
        <a:xfrm>
          <a:off x="15430500" y="65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136534</xdr:rowOff>
    </xdr:from>
    <xdr:ext cx="534377" cy="259045"/>
    <xdr:sp macro="" textlink="">
      <xdr:nvSpPr>
        <xdr:cNvPr id="536" name="テキスト ボックス 535"/>
        <xdr:cNvSpPr txBox="1"/>
      </xdr:nvSpPr>
      <xdr:spPr>
        <a:xfrm>
          <a:off x="15214111" y="63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88269</xdr:rowOff>
    </xdr:from>
    <xdr:to>
      <xdr:col>72</xdr:col>
      <xdr:colOff>38100</xdr:colOff>
      <xdr:row>39</xdr:row>
      <xdr:rowOff>18419</xdr:rowOff>
    </xdr:to>
    <xdr:sp macro="" textlink="">
      <xdr:nvSpPr>
        <xdr:cNvPr id="539" name="楕円 538"/>
        <xdr:cNvSpPr/>
      </xdr:nvSpPr>
      <xdr:spPr>
        <a:xfrm>
          <a:off x="13652500" y="66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9546</xdr:rowOff>
    </xdr:from>
    <xdr:ext cx="378565" cy="259045"/>
    <xdr:sp macro="" textlink="">
      <xdr:nvSpPr>
        <xdr:cNvPr id="540" name="テキスト ボックス 539"/>
        <xdr:cNvSpPr txBox="1"/>
      </xdr:nvSpPr>
      <xdr:spPr>
        <a:xfrm>
          <a:off x="13514017" y="669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85455</xdr:rowOff>
    </xdr:from>
    <xdr:to>
      <xdr:col>67</xdr:col>
      <xdr:colOff>101600</xdr:colOff>
      <xdr:row>39</xdr:row>
      <xdr:rowOff>15605</xdr:rowOff>
    </xdr:to>
    <xdr:sp macro="" textlink="">
      <xdr:nvSpPr>
        <xdr:cNvPr id="541" name="楕円 540"/>
        <xdr:cNvSpPr/>
      </xdr:nvSpPr>
      <xdr:spPr>
        <a:xfrm>
          <a:off x="12763500" y="6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6732</xdr:rowOff>
    </xdr:from>
    <xdr:ext cx="469744" cy="259045"/>
    <xdr:sp macro="" textlink="">
      <xdr:nvSpPr>
        <xdr:cNvPr id="542" name="テキスト ボックス 541"/>
        <xdr:cNvSpPr txBox="1"/>
      </xdr:nvSpPr>
      <xdr:spPr>
        <a:xfrm>
          <a:off x="12579428" y="6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170717</xdr:rowOff>
    </xdr:from>
    <xdr:to>
      <xdr:col>85</xdr:col>
      <xdr:colOff>127000</xdr:colOff>
      <xdr:row>76</xdr:row>
      <xdr:rowOff>41104</xdr:rowOff>
    </xdr:to>
    <xdr:cxnSp macro="">
      <xdr:nvCxnSpPr>
        <xdr:cNvPr id="622" name="直線コネクタ 621"/>
        <xdr:cNvCxnSpPr/>
      </xdr:nvCxnSpPr>
      <xdr:spPr>
        <a:xfrm flipV="1">
          <a:off x="15481300" y="13029467"/>
          <a:ext cx="838200" cy="4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41104</xdr:rowOff>
    </xdr:from>
    <xdr:to>
      <xdr:col>81</xdr:col>
      <xdr:colOff>50800</xdr:colOff>
      <xdr:row>76</xdr:row>
      <xdr:rowOff>64815</xdr:rowOff>
    </xdr:to>
    <xdr:cxnSp macro="">
      <xdr:nvCxnSpPr>
        <xdr:cNvPr id="625" name="直線コネクタ 624"/>
        <xdr:cNvCxnSpPr/>
      </xdr:nvCxnSpPr>
      <xdr:spPr>
        <a:xfrm flipV="1">
          <a:off x="14592300" y="13071304"/>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64815</xdr:rowOff>
    </xdr:from>
    <xdr:to>
      <xdr:col>76</xdr:col>
      <xdr:colOff>114300</xdr:colOff>
      <xdr:row>76</xdr:row>
      <xdr:rowOff>129139</xdr:rowOff>
    </xdr:to>
    <xdr:cxnSp macro="">
      <xdr:nvCxnSpPr>
        <xdr:cNvPr id="628" name="直線コネクタ 627"/>
        <xdr:cNvCxnSpPr/>
      </xdr:nvCxnSpPr>
      <xdr:spPr>
        <a:xfrm flipV="1">
          <a:off x="13703300" y="13095015"/>
          <a:ext cx="8890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114486</xdr:rowOff>
    </xdr:from>
    <xdr:to>
      <xdr:col>71</xdr:col>
      <xdr:colOff>177800</xdr:colOff>
      <xdr:row>76</xdr:row>
      <xdr:rowOff>129139</xdr:rowOff>
    </xdr:to>
    <xdr:cxnSp macro="">
      <xdr:nvCxnSpPr>
        <xdr:cNvPr id="631" name="直線コネクタ 630"/>
        <xdr:cNvCxnSpPr/>
      </xdr:nvCxnSpPr>
      <xdr:spPr>
        <a:xfrm>
          <a:off x="12814300" y="13144686"/>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119917</xdr:rowOff>
    </xdr:from>
    <xdr:to>
      <xdr:col>85</xdr:col>
      <xdr:colOff>177800</xdr:colOff>
      <xdr:row>76</xdr:row>
      <xdr:rowOff>50067</xdr:rowOff>
    </xdr:to>
    <xdr:sp macro="" textlink="">
      <xdr:nvSpPr>
        <xdr:cNvPr id="641" name="楕円 640"/>
        <xdr:cNvSpPr/>
      </xdr:nvSpPr>
      <xdr:spPr>
        <a:xfrm>
          <a:off x="16268700" y="129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98344</xdr:rowOff>
    </xdr:from>
    <xdr:ext cx="599010" cy="259045"/>
    <xdr:sp macro="" textlink="">
      <xdr:nvSpPr>
        <xdr:cNvPr id="642" name="公債費該当値テキスト"/>
        <xdr:cNvSpPr txBox="1"/>
      </xdr:nvSpPr>
      <xdr:spPr>
        <a:xfrm>
          <a:off x="16370300" y="1295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161754</xdr:rowOff>
    </xdr:from>
    <xdr:to>
      <xdr:col>81</xdr:col>
      <xdr:colOff>101600</xdr:colOff>
      <xdr:row>76</xdr:row>
      <xdr:rowOff>91904</xdr:rowOff>
    </xdr:to>
    <xdr:sp macro="" textlink="">
      <xdr:nvSpPr>
        <xdr:cNvPr id="643" name="楕円 642"/>
        <xdr:cNvSpPr/>
      </xdr:nvSpPr>
      <xdr:spPr>
        <a:xfrm>
          <a:off x="15430500" y="130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83031</xdr:rowOff>
    </xdr:from>
    <xdr:ext cx="534377" cy="259045"/>
    <xdr:sp macro="" textlink="">
      <xdr:nvSpPr>
        <xdr:cNvPr id="644" name="テキスト ボックス 643"/>
        <xdr:cNvSpPr txBox="1"/>
      </xdr:nvSpPr>
      <xdr:spPr>
        <a:xfrm>
          <a:off x="15214111" y="131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14015</xdr:rowOff>
    </xdr:from>
    <xdr:to>
      <xdr:col>76</xdr:col>
      <xdr:colOff>165100</xdr:colOff>
      <xdr:row>76</xdr:row>
      <xdr:rowOff>115615</xdr:rowOff>
    </xdr:to>
    <xdr:sp macro="" textlink="">
      <xdr:nvSpPr>
        <xdr:cNvPr id="645" name="楕円 644"/>
        <xdr:cNvSpPr/>
      </xdr:nvSpPr>
      <xdr:spPr>
        <a:xfrm>
          <a:off x="14541500" y="130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106742</xdr:rowOff>
    </xdr:from>
    <xdr:ext cx="534377" cy="259045"/>
    <xdr:sp macro="" textlink="">
      <xdr:nvSpPr>
        <xdr:cNvPr id="646" name="テキスト ボックス 645"/>
        <xdr:cNvSpPr txBox="1"/>
      </xdr:nvSpPr>
      <xdr:spPr>
        <a:xfrm>
          <a:off x="14325111" y="131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78339</xdr:rowOff>
    </xdr:from>
    <xdr:to>
      <xdr:col>72</xdr:col>
      <xdr:colOff>38100</xdr:colOff>
      <xdr:row>77</xdr:row>
      <xdr:rowOff>8489</xdr:rowOff>
    </xdr:to>
    <xdr:sp macro="" textlink="">
      <xdr:nvSpPr>
        <xdr:cNvPr id="647" name="楕円 646"/>
        <xdr:cNvSpPr/>
      </xdr:nvSpPr>
      <xdr:spPr>
        <a:xfrm>
          <a:off x="13652500" y="131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171066</xdr:rowOff>
    </xdr:from>
    <xdr:ext cx="534377" cy="259045"/>
    <xdr:sp macro="" textlink="">
      <xdr:nvSpPr>
        <xdr:cNvPr id="648" name="テキスト ボックス 647"/>
        <xdr:cNvSpPr txBox="1"/>
      </xdr:nvSpPr>
      <xdr:spPr>
        <a:xfrm>
          <a:off x="13436111" y="132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63686</xdr:rowOff>
    </xdr:from>
    <xdr:to>
      <xdr:col>67</xdr:col>
      <xdr:colOff>101600</xdr:colOff>
      <xdr:row>76</xdr:row>
      <xdr:rowOff>165286</xdr:rowOff>
    </xdr:to>
    <xdr:sp macro="" textlink="">
      <xdr:nvSpPr>
        <xdr:cNvPr id="649" name="楕円 648"/>
        <xdr:cNvSpPr/>
      </xdr:nvSpPr>
      <xdr:spPr>
        <a:xfrm>
          <a:off x="12763500" y="13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156413</xdr:rowOff>
    </xdr:from>
    <xdr:ext cx="534377" cy="259045"/>
    <xdr:sp macro="" textlink="">
      <xdr:nvSpPr>
        <xdr:cNvPr id="650" name="テキスト ボックス 649"/>
        <xdr:cNvSpPr txBox="1"/>
      </xdr:nvSpPr>
      <xdr:spPr>
        <a:xfrm>
          <a:off x="12547111" y="131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111162</xdr:rowOff>
    </xdr:from>
    <xdr:to>
      <xdr:col>85</xdr:col>
      <xdr:colOff>127000</xdr:colOff>
      <xdr:row>96</xdr:row>
      <xdr:rowOff>57674</xdr:rowOff>
    </xdr:to>
    <xdr:cxnSp macro="">
      <xdr:nvCxnSpPr>
        <xdr:cNvPr id="677" name="直線コネクタ 676"/>
        <xdr:cNvCxnSpPr/>
      </xdr:nvCxnSpPr>
      <xdr:spPr>
        <a:xfrm flipV="1">
          <a:off x="15481300" y="16398912"/>
          <a:ext cx="838200" cy="1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57674</xdr:rowOff>
    </xdr:from>
    <xdr:to>
      <xdr:col>81</xdr:col>
      <xdr:colOff>50800</xdr:colOff>
      <xdr:row>97</xdr:row>
      <xdr:rowOff>59448</xdr:rowOff>
    </xdr:to>
    <xdr:cxnSp macro="">
      <xdr:nvCxnSpPr>
        <xdr:cNvPr id="680" name="直線コネクタ 679"/>
        <xdr:cNvCxnSpPr/>
      </xdr:nvCxnSpPr>
      <xdr:spPr>
        <a:xfrm flipV="1">
          <a:off x="14592300" y="16516874"/>
          <a:ext cx="889000" cy="17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59448</xdr:rowOff>
    </xdr:from>
    <xdr:to>
      <xdr:col>76</xdr:col>
      <xdr:colOff>114300</xdr:colOff>
      <xdr:row>98</xdr:row>
      <xdr:rowOff>89430</xdr:rowOff>
    </xdr:to>
    <xdr:cxnSp macro="">
      <xdr:nvCxnSpPr>
        <xdr:cNvPr id="683" name="直線コネクタ 682"/>
        <xdr:cNvCxnSpPr/>
      </xdr:nvCxnSpPr>
      <xdr:spPr>
        <a:xfrm flipV="1">
          <a:off x="13703300" y="16690098"/>
          <a:ext cx="889000" cy="2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37836</xdr:rowOff>
    </xdr:from>
    <xdr:to>
      <xdr:col>71</xdr:col>
      <xdr:colOff>177800</xdr:colOff>
      <xdr:row>98</xdr:row>
      <xdr:rowOff>89430</xdr:rowOff>
    </xdr:to>
    <xdr:cxnSp macro="">
      <xdr:nvCxnSpPr>
        <xdr:cNvPr id="686" name="直線コネクタ 685"/>
        <xdr:cNvCxnSpPr/>
      </xdr:nvCxnSpPr>
      <xdr:spPr>
        <a:xfrm>
          <a:off x="12814300" y="16668486"/>
          <a:ext cx="889000" cy="2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60362</xdr:rowOff>
    </xdr:from>
    <xdr:to>
      <xdr:col>85</xdr:col>
      <xdr:colOff>177800</xdr:colOff>
      <xdr:row>95</xdr:row>
      <xdr:rowOff>161962</xdr:rowOff>
    </xdr:to>
    <xdr:sp macro="" textlink="">
      <xdr:nvSpPr>
        <xdr:cNvPr id="696" name="楕円 695"/>
        <xdr:cNvSpPr/>
      </xdr:nvSpPr>
      <xdr:spPr>
        <a:xfrm>
          <a:off x="16268700" y="163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83239</xdr:rowOff>
    </xdr:from>
    <xdr:ext cx="599010" cy="259045"/>
    <xdr:sp macro="" textlink="">
      <xdr:nvSpPr>
        <xdr:cNvPr id="697" name="積立金該当値テキスト"/>
        <xdr:cNvSpPr txBox="1"/>
      </xdr:nvSpPr>
      <xdr:spPr>
        <a:xfrm>
          <a:off x="16370300" y="161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6874</xdr:rowOff>
    </xdr:from>
    <xdr:to>
      <xdr:col>81</xdr:col>
      <xdr:colOff>101600</xdr:colOff>
      <xdr:row>96</xdr:row>
      <xdr:rowOff>108474</xdr:rowOff>
    </xdr:to>
    <xdr:sp macro="" textlink="">
      <xdr:nvSpPr>
        <xdr:cNvPr id="698" name="楕円 697"/>
        <xdr:cNvSpPr/>
      </xdr:nvSpPr>
      <xdr:spPr>
        <a:xfrm>
          <a:off x="15430500" y="164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125001</xdr:rowOff>
    </xdr:from>
    <xdr:ext cx="534377" cy="259045"/>
    <xdr:sp macro="" textlink="">
      <xdr:nvSpPr>
        <xdr:cNvPr id="699" name="テキスト ボックス 698"/>
        <xdr:cNvSpPr txBox="1"/>
      </xdr:nvSpPr>
      <xdr:spPr>
        <a:xfrm>
          <a:off x="15214111" y="162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8648</xdr:rowOff>
    </xdr:from>
    <xdr:to>
      <xdr:col>76</xdr:col>
      <xdr:colOff>165100</xdr:colOff>
      <xdr:row>97</xdr:row>
      <xdr:rowOff>110248</xdr:rowOff>
    </xdr:to>
    <xdr:sp macro="" textlink="">
      <xdr:nvSpPr>
        <xdr:cNvPr id="700" name="楕円 699"/>
        <xdr:cNvSpPr/>
      </xdr:nvSpPr>
      <xdr:spPr>
        <a:xfrm>
          <a:off x="14541500" y="166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126775</xdr:rowOff>
    </xdr:from>
    <xdr:ext cx="534377" cy="259045"/>
    <xdr:sp macro="" textlink="">
      <xdr:nvSpPr>
        <xdr:cNvPr id="701" name="テキスト ボックス 700"/>
        <xdr:cNvSpPr txBox="1"/>
      </xdr:nvSpPr>
      <xdr:spPr>
        <a:xfrm>
          <a:off x="14325111" y="164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38630</xdr:rowOff>
    </xdr:from>
    <xdr:to>
      <xdr:col>72</xdr:col>
      <xdr:colOff>38100</xdr:colOff>
      <xdr:row>98</xdr:row>
      <xdr:rowOff>140230</xdr:rowOff>
    </xdr:to>
    <xdr:sp macro="" textlink="">
      <xdr:nvSpPr>
        <xdr:cNvPr id="702" name="楕円 701"/>
        <xdr:cNvSpPr/>
      </xdr:nvSpPr>
      <xdr:spPr>
        <a:xfrm>
          <a:off x="13652500" y="16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131357</xdr:rowOff>
    </xdr:from>
    <xdr:ext cx="534377" cy="259045"/>
    <xdr:sp macro="" textlink="">
      <xdr:nvSpPr>
        <xdr:cNvPr id="703" name="テキスト ボックス 702"/>
        <xdr:cNvSpPr txBox="1"/>
      </xdr:nvSpPr>
      <xdr:spPr>
        <a:xfrm>
          <a:off x="13436111" y="16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158486</xdr:rowOff>
    </xdr:from>
    <xdr:to>
      <xdr:col>67</xdr:col>
      <xdr:colOff>101600</xdr:colOff>
      <xdr:row>97</xdr:row>
      <xdr:rowOff>88636</xdr:rowOff>
    </xdr:to>
    <xdr:sp macro="" textlink="">
      <xdr:nvSpPr>
        <xdr:cNvPr id="704" name="楕円 703"/>
        <xdr:cNvSpPr/>
      </xdr:nvSpPr>
      <xdr:spPr>
        <a:xfrm>
          <a:off x="12763500" y="16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105163</xdr:rowOff>
    </xdr:from>
    <xdr:ext cx="534377" cy="259045"/>
    <xdr:sp macro="" textlink="">
      <xdr:nvSpPr>
        <xdr:cNvPr id="705" name="テキスト ボックス 704"/>
        <xdr:cNvSpPr txBox="1"/>
      </xdr:nvSpPr>
      <xdr:spPr>
        <a:xfrm>
          <a:off x="12547111" y="1639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90277</xdr:rowOff>
    </xdr:from>
    <xdr:to>
      <xdr:col>116</xdr:col>
      <xdr:colOff>63500</xdr:colOff>
      <xdr:row>34</xdr:row>
      <xdr:rowOff>47574</xdr:rowOff>
    </xdr:to>
    <xdr:cxnSp macro="">
      <xdr:nvCxnSpPr>
        <xdr:cNvPr id="732" name="直線コネクタ 731"/>
        <xdr:cNvCxnSpPr/>
      </xdr:nvCxnSpPr>
      <xdr:spPr>
        <a:xfrm>
          <a:off x="21323300" y="5748127"/>
          <a:ext cx="838200" cy="1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90277</xdr:rowOff>
    </xdr:from>
    <xdr:to>
      <xdr:col>111</xdr:col>
      <xdr:colOff>177800</xdr:colOff>
      <xdr:row>33</xdr:row>
      <xdr:rowOff>129413</xdr:rowOff>
    </xdr:to>
    <xdr:cxnSp macro="">
      <xdr:nvCxnSpPr>
        <xdr:cNvPr id="735" name="直線コネクタ 734"/>
        <xdr:cNvCxnSpPr/>
      </xdr:nvCxnSpPr>
      <xdr:spPr>
        <a:xfrm flipV="1">
          <a:off x="20434300" y="5748127"/>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129413</xdr:rowOff>
    </xdr:from>
    <xdr:to>
      <xdr:col>107</xdr:col>
      <xdr:colOff>50800</xdr:colOff>
      <xdr:row>35</xdr:row>
      <xdr:rowOff>68377</xdr:rowOff>
    </xdr:to>
    <xdr:cxnSp macro="">
      <xdr:nvCxnSpPr>
        <xdr:cNvPr id="738" name="直線コネクタ 737"/>
        <xdr:cNvCxnSpPr/>
      </xdr:nvCxnSpPr>
      <xdr:spPr>
        <a:xfrm flipV="1">
          <a:off x="19545300" y="5787263"/>
          <a:ext cx="889000" cy="2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68377</xdr:rowOff>
    </xdr:from>
    <xdr:to>
      <xdr:col>102</xdr:col>
      <xdr:colOff>114300</xdr:colOff>
      <xdr:row>35</xdr:row>
      <xdr:rowOff>120772</xdr:rowOff>
    </xdr:to>
    <xdr:cxnSp macro="">
      <xdr:nvCxnSpPr>
        <xdr:cNvPr id="741" name="直線コネクタ 740"/>
        <xdr:cNvCxnSpPr/>
      </xdr:nvCxnSpPr>
      <xdr:spPr>
        <a:xfrm flipV="1">
          <a:off x="18656300" y="6069127"/>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168224</xdr:rowOff>
    </xdr:from>
    <xdr:to>
      <xdr:col>116</xdr:col>
      <xdr:colOff>114300</xdr:colOff>
      <xdr:row>34</xdr:row>
      <xdr:rowOff>98374</xdr:rowOff>
    </xdr:to>
    <xdr:sp macro="" textlink="">
      <xdr:nvSpPr>
        <xdr:cNvPr id="751" name="楕円 750"/>
        <xdr:cNvSpPr/>
      </xdr:nvSpPr>
      <xdr:spPr>
        <a:xfrm>
          <a:off x="22110700" y="58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19651</xdr:rowOff>
    </xdr:from>
    <xdr:ext cx="534377" cy="259045"/>
    <xdr:sp macro="" textlink="">
      <xdr:nvSpPr>
        <xdr:cNvPr id="752" name="投資及び出資金該当値テキスト"/>
        <xdr:cNvSpPr txBox="1"/>
      </xdr:nvSpPr>
      <xdr:spPr>
        <a:xfrm>
          <a:off x="22212300" y="56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39477</xdr:rowOff>
    </xdr:from>
    <xdr:to>
      <xdr:col>112</xdr:col>
      <xdr:colOff>38100</xdr:colOff>
      <xdr:row>33</xdr:row>
      <xdr:rowOff>141077</xdr:rowOff>
    </xdr:to>
    <xdr:sp macro="" textlink="">
      <xdr:nvSpPr>
        <xdr:cNvPr id="753" name="楕円 752"/>
        <xdr:cNvSpPr/>
      </xdr:nvSpPr>
      <xdr:spPr>
        <a:xfrm>
          <a:off x="21272500" y="56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157604</xdr:rowOff>
    </xdr:from>
    <xdr:ext cx="534377" cy="259045"/>
    <xdr:sp macro="" textlink="">
      <xdr:nvSpPr>
        <xdr:cNvPr id="754" name="テキスト ボックス 753"/>
        <xdr:cNvSpPr txBox="1"/>
      </xdr:nvSpPr>
      <xdr:spPr>
        <a:xfrm>
          <a:off x="21056111" y="54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78613</xdr:rowOff>
    </xdr:from>
    <xdr:to>
      <xdr:col>107</xdr:col>
      <xdr:colOff>101600</xdr:colOff>
      <xdr:row>34</xdr:row>
      <xdr:rowOff>8763</xdr:rowOff>
    </xdr:to>
    <xdr:sp macro="" textlink="">
      <xdr:nvSpPr>
        <xdr:cNvPr id="755" name="楕円 754"/>
        <xdr:cNvSpPr/>
      </xdr:nvSpPr>
      <xdr:spPr>
        <a:xfrm>
          <a:off x="20383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25290</xdr:rowOff>
    </xdr:from>
    <xdr:ext cx="534377" cy="259045"/>
    <xdr:sp macro="" textlink="">
      <xdr:nvSpPr>
        <xdr:cNvPr id="756" name="テキスト ボックス 755"/>
        <xdr:cNvSpPr txBox="1"/>
      </xdr:nvSpPr>
      <xdr:spPr>
        <a:xfrm>
          <a:off x="20167111" y="55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17577</xdr:rowOff>
    </xdr:from>
    <xdr:to>
      <xdr:col>102</xdr:col>
      <xdr:colOff>165100</xdr:colOff>
      <xdr:row>35</xdr:row>
      <xdr:rowOff>119177</xdr:rowOff>
    </xdr:to>
    <xdr:sp macro="" textlink="">
      <xdr:nvSpPr>
        <xdr:cNvPr id="757" name="楕円 756"/>
        <xdr:cNvSpPr/>
      </xdr:nvSpPr>
      <xdr:spPr>
        <a:xfrm>
          <a:off x="19494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135704</xdr:rowOff>
    </xdr:from>
    <xdr:ext cx="534377" cy="259045"/>
    <xdr:sp macro="" textlink="">
      <xdr:nvSpPr>
        <xdr:cNvPr id="758" name="テキスト ボックス 757"/>
        <xdr:cNvSpPr txBox="1"/>
      </xdr:nvSpPr>
      <xdr:spPr>
        <a:xfrm>
          <a:off x="19278111" y="57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69972</xdr:rowOff>
    </xdr:from>
    <xdr:to>
      <xdr:col>98</xdr:col>
      <xdr:colOff>38100</xdr:colOff>
      <xdr:row>36</xdr:row>
      <xdr:rowOff>122</xdr:rowOff>
    </xdr:to>
    <xdr:sp macro="" textlink="">
      <xdr:nvSpPr>
        <xdr:cNvPr id="759" name="楕円 758"/>
        <xdr:cNvSpPr/>
      </xdr:nvSpPr>
      <xdr:spPr>
        <a:xfrm>
          <a:off x="18605500" y="607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16649</xdr:rowOff>
    </xdr:from>
    <xdr:ext cx="534377" cy="259045"/>
    <xdr:sp macro="" textlink="">
      <xdr:nvSpPr>
        <xdr:cNvPr id="760" name="テキスト ボックス 759"/>
        <xdr:cNvSpPr txBox="1"/>
      </xdr:nvSpPr>
      <xdr:spPr>
        <a:xfrm>
          <a:off x="18389111" y="58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26086</xdr:rowOff>
    </xdr:from>
    <xdr:to>
      <xdr:col>116</xdr:col>
      <xdr:colOff>63500</xdr:colOff>
      <xdr:row>56</xdr:row>
      <xdr:rowOff>47917</xdr:rowOff>
    </xdr:to>
    <xdr:cxnSp macro="">
      <xdr:nvCxnSpPr>
        <xdr:cNvPr id="789" name="直線コネクタ 788"/>
        <xdr:cNvCxnSpPr/>
      </xdr:nvCxnSpPr>
      <xdr:spPr>
        <a:xfrm>
          <a:off x="21323300" y="9627286"/>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142101</xdr:rowOff>
    </xdr:from>
    <xdr:to>
      <xdr:col>111</xdr:col>
      <xdr:colOff>177800</xdr:colOff>
      <xdr:row>56</xdr:row>
      <xdr:rowOff>26086</xdr:rowOff>
    </xdr:to>
    <xdr:cxnSp macro="">
      <xdr:nvCxnSpPr>
        <xdr:cNvPr id="792" name="直線コネクタ 791"/>
        <xdr:cNvCxnSpPr/>
      </xdr:nvCxnSpPr>
      <xdr:spPr>
        <a:xfrm>
          <a:off x="20434300" y="9571851"/>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17094</xdr:rowOff>
    </xdr:from>
    <xdr:to>
      <xdr:col>107</xdr:col>
      <xdr:colOff>50800</xdr:colOff>
      <xdr:row>55</xdr:row>
      <xdr:rowOff>142101</xdr:rowOff>
    </xdr:to>
    <xdr:cxnSp macro="">
      <xdr:nvCxnSpPr>
        <xdr:cNvPr id="795" name="直線コネクタ 794"/>
        <xdr:cNvCxnSpPr/>
      </xdr:nvCxnSpPr>
      <xdr:spPr>
        <a:xfrm>
          <a:off x="19545300" y="9446844"/>
          <a:ext cx="889000" cy="1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17094</xdr:rowOff>
    </xdr:from>
    <xdr:to>
      <xdr:col>102</xdr:col>
      <xdr:colOff>114300</xdr:colOff>
      <xdr:row>56</xdr:row>
      <xdr:rowOff>33515</xdr:rowOff>
    </xdr:to>
    <xdr:cxnSp macro="">
      <xdr:nvCxnSpPr>
        <xdr:cNvPr id="798" name="直線コネクタ 797"/>
        <xdr:cNvCxnSpPr/>
      </xdr:nvCxnSpPr>
      <xdr:spPr>
        <a:xfrm flipV="1">
          <a:off x="18656300" y="9446844"/>
          <a:ext cx="889000" cy="18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168567</xdr:rowOff>
    </xdr:from>
    <xdr:to>
      <xdr:col>116</xdr:col>
      <xdr:colOff>114300</xdr:colOff>
      <xdr:row>56</xdr:row>
      <xdr:rowOff>98717</xdr:rowOff>
    </xdr:to>
    <xdr:sp macro="" textlink="">
      <xdr:nvSpPr>
        <xdr:cNvPr id="808" name="楕円 807"/>
        <xdr:cNvSpPr/>
      </xdr:nvSpPr>
      <xdr:spPr>
        <a:xfrm>
          <a:off x="22110700" y="95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19994</xdr:rowOff>
    </xdr:from>
    <xdr:ext cx="534377" cy="259045"/>
    <xdr:sp macro="" textlink="">
      <xdr:nvSpPr>
        <xdr:cNvPr id="809" name="貸付金該当値テキスト"/>
        <xdr:cNvSpPr txBox="1"/>
      </xdr:nvSpPr>
      <xdr:spPr>
        <a:xfrm>
          <a:off x="22212300" y="94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146736</xdr:rowOff>
    </xdr:from>
    <xdr:to>
      <xdr:col>112</xdr:col>
      <xdr:colOff>38100</xdr:colOff>
      <xdr:row>56</xdr:row>
      <xdr:rowOff>76886</xdr:rowOff>
    </xdr:to>
    <xdr:sp macro="" textlink="">
      <xdr:nvSpPr>
        <xdr:cNvPr id="810" name="楕円 809"/>
        <xdr:cNvSpPr/>
      </xdr:nvSpPr>
      <xdr:spPr>
        <a:xfrm>
          <a:off x="21272500" y="95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93413</xdr:rowOff>
    </xdr:from>
    <xdr:ext cx="534377" cy="259045"/>
    <xdr:sp macro="" textlink="">
      <xdr:nvSpPr>
        <xdr:cNvPr id="811" name="テキスト ボックス 810"/>
        <xdr:cNvSpPr txBox="1"/>
      </xdr:nvSpPr>
      <xdr:spPr>
        <a:xfrm>
          <a:off x="21056111" y="93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91301</xdr:rowOff>
    </xdr:from>
    <xdr:to>
      <xdr:col>107</xdr:col>
      <xdr:colOff>101600</xdr:colOff>
      <xdr:row>56</xdr:row>
      <xdr:rowOff>21451</xdr:rowOff>
    </xdr:to>
    <xdr:sp macro="" textlink="">
      <xdr:nvSpPr>
        <xdr:cNvPr id="812" name="楕円 811"/>
        <xdr:cNvSpPr/>
      </xdr:nvSpPr>
      <xdr:spPr>
        <a:xfrm>
          <a:off x="20383500" y="9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37978</xdr:rowOff>
    </xdr:from>
    <xdr:ext cx="534377" cy="259045"/>
    <xdr:sp macro="" textlink="">
      <xdr:nvSpPr>
        <xdr:cNvPr id="813" name="テキスト ボックス 812"/>
        <xdr:cNvSpPr txBox="1"/>
      </xdr:nvSpPr>
      <xdr:spPr>
        <a:xfrm>
          <a:off x="20167111" y="92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137744</xdr:rowOff>
    </xdr:from>
    <xdr:to>
      <xdr:col>102</xdr:col>
      <xdr:colOff>165100</xdr:colOff>
      <xdr:row>55</xdr:row>
      <xdr:rowOff>67894</xdr:rowOff>
    </xdr:to>
    <xdr:sp macro="" textlink="">
      <xdr:nvSpPr>
        <xdr:cNvPr id="814" name="楕円 813"/>
        <xdr:cNvSpPr/>
      </xdr:nvSpPr>
      <xdr:spPr>
        <a:xfrm>
          <a:off x="19494500" y="93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84421</xdr:rowOff>
    </xdr:from>
    <xdr:ext cx="534377" cy="259045"/>
    <xdr:sp macro="" textlink="">
      <xdr:nvSpPr>
        <xdr:cNvPr id="815" name="テキスト ボックス 814"/>
        <xdr:cNvSpPr txBox="1"/>
      </xdr:nvSpPr>
      <xdr:spPr>
        <a:xfrm>
          <a:off x="19278111" y="91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154165</xdr:rowOff>
    </xdr:from>
    <xdr:to>
      <xdr:col>98</xdr:col>
      <xdr:colOff>38100</xdr:colOff>
      <xdr:row>56</xdr:row>
      <xdr:rowOff>84315</xdr:rowOff>
    </xdr:to>
    <xdr:sp macro="" textlink="">
      <xdr:nvSpPr>
        <xdr:cNvPr id="816" name="楕円 815"/>
        <xdr:cNvSpPr/>
      </xdr:nvSpPr>
      <xdr:spPr>
        <a:xfrm>
          <a:off x="18605500" y="95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100842</xdr:rowOff>
    </xdr:from>
    <xdr:ext cx="534377" cy="259045"/>
    <xdr:sp macro="" textlink="">
      <xdr:nvSpPr>
        <xdr:cNvPr id="817" name="テキスト ボックス 816"/>
        <xdr:cNvSpPr txBox="1"/>
      </xdr:nvSpPr>
      <xdr:spPr>
        <a:xfrm>
          <a:off x="18389111" y="93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119627</xdr:rowOff>
    </xdr:from>
    <xdr:to>
      <xdr:col>116</xdr:col>
      <xdr:colOff>63500</xdr:colOff>
      <xdr:row>74</xdr:row>
      <xdr:rowOff>111440</xdr:rowOff>
    </xdr:to>
    <xdr:cxnSp macro="">
      <xdr:nvCxnSpPr>
        <xdr:cNvPr id="848" name="直線コネクタ 847"/>
        <xdr:cNvCxnSpPr/>
      </xdr:nvCxnSpPr>
      <xdr:spPr>
        <a:xfrm flipV="1">
          <a:off x="21323300" y="12635477"/>
          <a:ext cx="838200" cy="16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59820</xdr:rowOff>
    </xdr:from>
    <xdr:to>
      <xdr:col>111</xdr:col>
      <xdr:colOff>177800</xdr:colOff>
      <xdr:row>74</xdr:row>
      <xdr:rowOff>111440</xdr:rowOff>
    </xdr:to>
    <xdr:cxnSp macro="">
      <xdr:nvCxnSpPr>
        <xdr:cNvPr id="851" name="直線コネクタ 850"/>
        <xdr:cNvCxnSpPr/>
      </xdr:nvCxnSpPr>
      <xdr:spPr>
        <a:xfrm>
          <a:off x="20434300" y="12747120"/>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59820</xdr:rowOff>
    </xdr:from>
    <xdr:to>
      <xdr:col>107</xdr:col>
      <xdr:colOff>50800</xdr:colOff>
      <xdr:row>74</xdr:row>
      <xdr:rowOff>89049</xdr:rowOff>
    </xdr:to>
    <xdr:cxnSp macro="">
      <xdr:nvCxnSpPr>
        <xdr:cNvPr id="854" name="直線コネクタ 853"/>
        <xdr:cNvCxnSpPr/>
      </xdr:nvCxnSpPr>
      <xdr:spPr>
        <a:xfrm flipV="1">
          <a:off x="19545300" y="12747120"/>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89049</xdr:rowOff>
    </xdr:from>
    <xdr:to>
      <xdr:col>102</xdr:col>
      <xdr:colOff>114300</xdr:colOff>
      <xdr:row>74</xdr:row>
      <xdr:rowOff>157868</xdr:rowOff>
    </xdr:to>
    <xdr:cxnSp macro="">
      <xdr:nvCxnSpPr>
        <xdr:cNvPr id="857" name="直線コネクタ 856"/>
        <xdr:cNvCxnSpPr/>
      </xdr:nvCxnSpPr>
      <xdr:spPr>
        <a:xfrm flipV="1">
          <a:off x="18656300" y="12776349"/>
          <a:ext cx="889000" cy="6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68827</xdr:rowOff>
    </xdr:from>
    <xdr:to>
      <xdr:col>116</xdr:col>
      <xdr:colOff>114300</xdr:colOff>
      <xdr:row>73</xdr:row>
      <xdr:rowOff>170427</xdr:rowOff>
    </xdr:to>
    <xdr:sp macro="" textlink="">
      <xdr:nvSpPr>
        <xdr:cNvPr id="867" name="楕円 866"/>
        <xdr:cNvSpPr/>
      </xdr:nvSpPr>
      <xdr:spPr>
        <a:xfrm>
          <a:off x="22110700" y="125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91704</xdr:rowOff>
    </xdr:from>
    <xdr:ext cx="534377" cy="259045"/>
    <xdr:sp macro="" textlink="">
      <xdr:nvSpPr>
        <xdr:cNvPr id="868" name="繰出金該当値テキスト"/>
        <xdr:cNvSpPr txBox="1"/>
      </xdr:nvSpPr>
      <xdr:spPr>
        <a:xfrm>
          <a:off x="22212300" y="12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60640</xdr:rowOff>
    </xdr:from>
    <xdr:to>
      <xdr:col>112</xdr:col>
      <xdr:colOff>38100</xdr:colOff>
      <xdr:row>74</xdr:row>
      <xdr:rowOff>162240</xdr:rowOff>
    </xdr:to>
    <xdr:sp macro="" textlink="">
      <xdr:nvSpPr>
        <xdr:cNvPr id="869" name="楕円 868"/>
        <xdr:cNvSpPr/>
      </xdr:nvSpPr>
      <xdr:spPr>
        <a:xfrm>
          <a:off x="21272500" y="127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153367</xdr:rowOff>
    </xdr:from>
    <xdr:ext cx="534377" cy="259045"/>
    <xdr:sp macro="" textlink="">
      <xdr:nvSpPr>
        <xdr:cNvPr id="870" name="テキスト ボックス 869"/>
        <xdr:cNvSpPr txBox="1"/>
      </xdr:nvSpPr>
      <xdr:spPr>
        <a:xfrm>
          <a:off x="21056111" y="128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9020</xdr:rowOff>
    </xdr:from>
    <xdr:to>
      <xdr:col>107</xdr:col>
      <xdr:colOff>101600</xdr:colOff>
      <xdr:row>74</xdr:row>
      <xdr:rowOff>110620</xdr:rowOff>
    </xdr:to>
    <xdr:sp macro="" textlink="">
      <xdr:nvSpPr>
        <xdr:cNvPr id="871" name="楕円 870"/>
        <xdr:cNvSpPr/>
      </xdr:nvSpPr>
      <xdr:spPr>
        <a:xfrm>
          <a:off x="20383500" y="126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127147</xdr:rowOff>
    </xdr:from>
    <xdr:ext cx="534377" cy="259045"/>
    <xdr:sp macro="" textlink="">
      <xdr:nvSpPr>
        <xdr:cNvPr id="872" name="テキスト ボックス 871"/>
        <xdr:cNvSpPr txBox="1"/>
      </xdr:nvSpPr>
      <xdr:spPr>
        <a:xfrm>
          <a:off x="20167111" y="1247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38249</xdr:rowOff>
    </xdr:from>
    <xdr:to>
      <xdr:col>102</xdr:col>
      <xdr:colOff>165100</xdr:colOff>
      <xdr:row>74</xdr:row>
      <xdr:rowOff>139849</xdr:rowOff>
    </xdr:to>
    <xdr:sp macro="" textlink="">
      <xdr:nvSpPr>
        <xdr:cNvPr id="873" name="楕円 872"/>
        <xdr:cNvSpPr/>
      </xdr:nvSpPr>
      <xdr:spPr>
        <a:xfrm>
          <a:off x="19494500" y="127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130976</xdr:rowOff>
    </xdr:from>
    <xdr:ext cx="534377" cy="259045"/>
    <xdr:sp macro="" textlink="">
      <xdr:nvSpPr>
        <xdr:cNvPr id="874" name="テキスト ボックス 873"/>
        <xdr:cNvSpPr txBox="1"/>
      </xdr:nvSpPr>
      <xdr:spPr>
        <a:xfrm>
          <a:off x="19278111" y="1281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107068</xdr:rowOff>
    </xdr:from>
    <xdr:to>
      <xdr:col>98</xdr:col>
      <xdr:colOff>38100</xdr:colOff>
      <xdr:row>75</xdr:row>
      <xdr:rowOff>37218</xdr:rowOff>
    </xdr:to>
    <xdr:sp macro="" textlink="">
      <xdr:nvSpPr>
        <xdr:cNvPr id="875" name="楕円 874"/>
        <xdr:cNvSpPr/>
      </xdr:nvSpPr>
      <xdr:spPr>
        <a:xfrm>
          <a:off x="18605500" y="1279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28345</xdr:rowOff>
    </xdr:from>
    <xdr:ext cx="534377" cy="259045"/>
    <xdr:sp macro="" textlink="">
      <xdr:nvSpPr>
        <xdr:cNvPr id="876" name="テキスト ボックス 875"/>
        <xdr:cNvSpPr txBox="1"/>
      </xdr:nvSpPr>
      <xdr:spPr>
        <a:xfrm>
          <a:off x="18389111" y="128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1,239,004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151,226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149,305</a:t>
          </a:r>
          <a:r>
            <a:rPr kumimoji="1" lang="ja-JP" altLang="en-US" sz="1300">
              <a:latin typeface="ＭＳ Ｐゴシック" panose="020B0600070205080204" pitchFamily="50" charset="-128"/>
              <a:ea typeface="ＭＳ Ｐゴシック" panose="020B0600070205080204" pitchFamily="50" charset="-128"/>
            </a:rPr>
            <a:t>円程度で推移してきており、類似団体と比較して一人当たりコストが高い状況となっている。過去に集中改革プランに定める職員数の目標数値として、早期勧奨退職制度を導入し、あわせて退職者不補充（新規採用の抑制）に取り組んできた結果、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年度当初全会計で</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人の職員が近年は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人程度となっている。</a:t>
          </a:r>
        </a:p>
        <a:p>
          <a:r>
            <a:rPr kumimoji="1" lang="ja-JP" altLang="en-US" sz="1300">
              <a:latin typeface="ＭＳ Ｐゴシック" panose="020B0600070205080204" pitchFamily="50" charset="-128"/>
              <a:ea typeface="ＭＳ Ｐゴシック" panose="020B0600070205080204" pitchFamily="50" charset="-128"/>
            </a:rPr>
            <a:t>・投資及び出資金は、池田町立病院の改築（</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）に係る病院事業会計企業債償還分出資金や中小企業融資預託金等により、類似団体と比較して大幅に高い状況となっている。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118,742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年度はふるさと寄付金の増に伴い積立額が増額している。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6,875
6,861
371.79
8,766,138
8,518,152
244,956
3,945,668
8,760,616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24765</xdr:rowOff>
    </xdr:from>
    <xdr:to>
      <xdr:col>24</xdr:col>
      <xdr:colOff>63500</xdr:colOff>
      <xdr:row>35</xdr:row>
      <xdr:rowOff>67310</xdr:rowOff>
    </xdr:to>
    <xdr:cxnSp macro="">
      <xdr:nvCxnSpPr>
        <xdr:cNvPr id="61" name="直線コネクタ 60"/>
        <xdr:cNvCxnSpPr/>
      </xdr:nvCxnSpPr>
      <xdr:spPr>
        <a:xfrm flipV="1">
          <a:off x="3797300" y="6025515"/>
          <a:ext cx="8382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36195</xdr:rowOff>
    </xdr:from>
    <xdr:to>
      <xdr:col>19</xdr:col>
      <xdr:colOff>177800</xdr:colOff>
      <xdr:row>35</xdr:row>
      <xdr:rowOff>67310</xdr:rowOff>
    </xdr:to>
    <xdr:cxnSp macro="">
      <xdr:nvCxnSpPr>
        <xdr:cNvPr id="64" name="直線コネクタ 63"/>
        <xdr:cNvCxnSpPr/>
      </xdr:nvCxnSpPr>
      <xdr:spPr>
        <a:xfrm>
          <a:off x="2908300" y="6036945"/>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36195</xdr:rowOff>
    </xdr:from>
    <xdr:to>
      <xdr:col>15</xdr:col>
      <xdr:colOff>50800</xdr:colOff>
      <xdr:row>36</xdr:row>
      <xdr:rowOff>22860</xdr:rowOff>
    </xdr:to>
    <xdr:cxnSp macro="">
      <xdr:nvCxnSpPr>
        <xdr:cNvPr id="67" name="直線コネクタ 66"/>
        <xdr:cNvCxnSpPr/>
      </xdr:nvCxnSpPr>
      <xdr:spPr>
        <a:xfrm flipV="1">
          <a:off x="2019300" y="603694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22860</xdr:rowOff>
    </xdr:from>
    <xdr:to>
      <xdr:col>10</xdr:col>
      <xdr:colOff>114300</xdr:colOff>
      <xdr:row>36</xdr:row>
      <xdr:rowOff>52832</xdr:rowOff>
    </xdr:to>
    <xdr:cxnSp macro="">
      <xdr:nvCxnSpPr>
        <xdr:cNvPr id="70" name="直線コネクタ 69"/>
        <xdr:cNvCxnSpPr/>
      </xdr:nvCxnSpPr>
      <xdr:spPr>
        <a:xfrm flipV="1">
          <a:off x="1130300" y="6195060"/>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145415</xdr:rowOff>
    </xdr:from>
    <xdr:to>
      <xdr:col>24</xdr:col>
      <xdr:colOff>114300</xdr:colOff>
      <xdr:row>35</xdr:row>
      <xdr:rowOff>75565</xdr:rowOff>
    </xdr:to>
    <xdr:sp macro="" textlink="">
      <xdr:nvSpPr>
        <xdr:cNvPr id="80" name="楕円 79"/>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168292</xdr:rowOff>
    </xdr:from>
    <xdr:ext cx="534377" cy="259045"/>
    <xdr:sp macro="" textlink="">
      <xdr:nvSpPr>
        <xdr:cNvPr id="81" name="議会費該当値テキスト"/>
        <xdr:cNvSpPr txBox="1"/>
      </xdr:nvSpPr>
      <xdr:spPr>
        <a:xfrm>
          <a:off x="4686300" y="58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16510</xdr:rowOff>
    </xdr:from>
    <xdr:to>
      <xdr:col>20</xdr:col>
      <xdr:colOff>38100</xdr:colOff>
      <xdr:row>35</xdr:row>
      <xdr:rowOff>118110</xdr:rowOff>
    </xdr:to>
    <xdr:sp macro="" textlink="">
      <xdr:nvSpPr>
        <xdr:cNvPr id="82" name="楕円 81"/>
        <xdr:cNvSpPr/>
      </xdr:nvSpPr>
      <xdr:spPr>
        <a:xfrm>
          <a:off x="3746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134637</xdr:rowOff>
    </xdr:from>
    <xdr:ext cx="534377" cy="259045"/>
    <xdr:sp macro="" textlink="">
      <xdr:nvSpPr>
        <xdr:cNvPr id="83" name="テキスト ボックス 82"/>
        <xdr:cNvSpPr txBox="1"/>
      </xdr:nvSpPr>
      <xdr:spPr>
        <a:xfrm>
          <a:off x="3530111" y="57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156845</xdr:rowOff>
    </xdr:from>
    <xdr:to>
      <xdr:col>15</xdr:col>
      <xdr:colOff>101600</xdr:colOff>
      <xdr:row>35</xdr:row>
      <xdr:rowOff>86995</xdr:rowOff>
    </xdr:to>
    <xdr:sp macro="" textlink="">
      <xdr:nvSpPr>
        <xdr:cNvPr id="84" name="楕円 83"/>
        <xdr:cNvSpPr/>
      </xdr:nvSpPr>
      <xdr:spPr>
        <a:xfrm>
          <a:off x="2857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103522</xdr:rowOff>
    </xdr:from>
    <xdr:ext cx="534377" cy="259045"/>
    <xdr:sp macro="" textlink="">
      <xdr:nvSpPr>
        <xdr:cNvPr id="85" name="テキスト ボックス 84"/>
        <xdr:cNvSpPr txBox="1"/>
      </xdr:nvSpPr>
      <xdr:spPr>
        <a:xfrm>
          <a:off x="2641111" y="57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143510</xdr:rowOff>
    </xdr:from>
    <xdr:to>
      <xdr:col>10</xdr:col>
      <xdr:colOff>165100</xdr:colOff>
      <xdr:row>36</xdr:row>
      <xdr:rowOff>73660</xdr:rowOff>
    </xdr:to>
    <xdr:sp macro="" textlink="">
      <xdr:nvSpPr>
        <xdr:cNvPr id="86" name="楕円 85"/>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64787</xdr:rowOff>
    </xdr:from>
    <xdr:ext cx="534377" cy="259045"/>
    <xdr:sp macro="" textlink="">
      <xdr:nvSpPr>
        <xdr:cNvPr id="87" name="テキスト ボックス 86"/>
        <xdr:cNvSpPr txBox="1"/>
      </xdr:nvSpPr>
      <xdr:spPr>
        <a:xfrm>
          <a:off x="1752111" y="62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xdr:rowOff>
    </xdr:from>
    <xdr:to>
      <xdr:col>6</xdr:col>
      <xdr:colOff>38100</xdr:colOff>
      <xdr:row>36</xdr:row>
      <xdr:rowOff>103632</xdr:rowOff>
    </xdr:to>
    <xdr:sp macro="" textlink="">
      <xdr:nvSpPr>
        <xdr:cNvPr id="88" name="楕円 87"/>
        <xdr:cNvSpPr/>
      </xdr:nvSpPr>
      <xdr:spPr>
        <a:xfrm>
          <a:off x="1079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94759</xdr:rowOff>
    </xdr:from>
    <xdr:ext cx="469744" cy="259045"/>
    <xdr:sp macro="" textlink="">
      <xdr:nvSpPr>
        <xdr:cNvPr id="89" name="テキスト ボックス 88"/>
        <xdr:cNvSpPr txBox="1"/>
      </xdr:nvSpPr>
      <xdr:spPr>
        <a:xfrm>
          <a:off x="895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152246</xdr:rowOff>
    </xdr:from>
    <xdr:to>
      <xdr:col>24</xdr:col>
      <xdr:colOff>63500</xdr:colOff>
      <xdr:row>55</xdr:row>
      <xdr:rowOff>74544</xdr:rowOff>
    </xdr:to>
    <xdr:cxnSp macro="">
      <xdr:nvCxnSpPr>
        <xdr:cNvPr id="116" name="直線コネクタ 115"/>
        <xdr:cNvCxnSpPr/>
      </xdr:nvCxnSpPr>
      <xdr:spPr>
        <a:xfrm flipV="1">
          <a:off x="3797300" y="9410546"/>
          <a:ext cx="838200" cy="9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74544</xdr:rowOff>
    </xdr:from>
    <xdr:to>
      <xdr:col>19</xdr:col>
      <xdr:colOff>177800</xdr:colOff>
      <xdr:row>56</xdr:row>
      <xdr:rowOff>1278</xdr:rowOff>
    </xdr:to>
    <xdr:cxnSp macro="">
      <xdr:nvCxnSpPr>
        <xdr:cNvPr id="119" name="直線コネクタ 118"/>
        <xdr:cNvCxnSpPr/>
      </xdr:nvCxnSpPr>
      <xdr:spPr>
        <a:xfrm flipV="1">
          <a:off x="2908300" y="9504294"/>
          <a:ext cx="889000" cy="9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1278</xdr:rowOff>
    </xdr:from>
    <xdr:to>
      <xdr:col>15</xdr:col>
      <xdr:colOff>50800</xdr:colOff>
      <xdr:row>56</xdr:row>
      <xdr:rowOff>138429</xdr:rowOff>
    </xdr:to>
    <xdr:cxnSp macro="">
      <xdr:nvCxnSpPr>
        <xdr:cNvPr id="122" name="直線コネクタ 121"/>
        <xdr:cNvCxnSpPr/>
      </xdr:nvCxnSpPr>
      <xdr:spPr>
        <a:xfrm flipV="1">
          <a:off x="2019300" y="9602478"/>
          <a:ext cx="889000" cy="13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76191</xdr:rowOff>
    </xdr:from>
    <xdr:to>
      <xdr:col>10</xdr:col>
      <xdr:colOff>114300</xdr:colOff>
      <xdr:row>56</xdr:row>
      <xdr:rowOff>138429</xdr:rowOff>
    </xdr:to>
    <xdr:cxnSp macro="">
      <xdr:nvCxnSpPr>
        <xdr:cNvPr id="125" name="直線コネクタ 124"/>
        <xdr:cNvCxnSpPr/>
      </xdr:nvCxnSpPr>
      <xdr:spPr>
        <a:xfrm>
          <a:off x="1130300" y="9677391"/>
          <a:ext cx="889000" cy="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101446</xdr:rowOff>
    </xdr:from>
    <xdr:to>
      <xdr:col>24</xdr:col>
      <xdr:colOff>114300</xdr:colOff>
      <xdr:row>55</xdr:row>
      <xdr:rowOff>31596</xdr:rowOff>
    </xdr:to>
    <xdr:sp macro="" textlink="">
      <xdr:nvSpPr>
        <xdr:cNvPr id="135" name="楕円 134"/>
        <xdr:cNvSpPr/>
      </xdr:nvSpPr>
      <xdr:spPr>
        <a:xfrm>
          <a:off x="4584700" y="93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124323</xdr:rowOff>
    </xdr:from>
    <xdr:ext cx="599010" cy="259045"/>
    <xdr:sp macro="" textlink="">
      <xdr:nvSpPr>
        <xdr:cNvPr id="136" name="総務費該当値テキスト"/>
        <xdr:cNvSpPr txBox="1"/>
      </xdr:nvSpPr>
      <xdr:spPr>
        <a:xfrm>
          <a:off x="4686300" y="92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23744</xdr:rowOff>
    </xdr:from>
    <xdr:to>
      <xdr:col>20</xdr:col>
      <xdr:colOff>38100</xdr:colOff>
      <xdr:row>55</xdr:row>
      <xdr:rowOff>125344</xdr:rowOff>
    </xdr:to>
    <xdr:sp macro="" textlink="">
      <xdr:nvSpPr>
        <xdr:cNvPr id="137" name="楕円 136"/>
        <xdr:cNvSpPr/>
      </xdr:nvSpPr>
      <xdr:spPr>
        <a:xfrm>
          <a:off x="3746500" y="94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141871</xdr:rowOff>
    </xdr:from>
    <xdr:ext cx="599010" cy="259045"/>
    <xdr:sp macro="" textlink="">
      <xdr:nvSpPr>
        <xdr:cNvPr id="138" name="テキスト ボックス 137"/>
        <xdr:cNvSpPr txBox="1"/>
      </xdr:nvSpPr>
      <xdr:spPr>
        <a:xfrm>
          <a:off x="3497795" y="922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121928</xdr:rowOff>
    </xdr:from>
    <xdr:to>
      <xdr:col>15</xdr:col>
      <xdr:colOff>101600</xdr:colOff>
      <xdr:row>56</xdr:row>
      <xdr:rowOff>52078</xdr:rowOff>
    </xdr:to>
    <xdr:sp macro="" textlink="">
      <xdr:nvSpPr>
        <xdr:cNvPr id="139" name="楕円 138"/>
        <xdr:cNvSpPr/>
      </xdr:nvSpPr>
      <xdr:spPr>
        <a:xfrm>
          <a:off x="2857500" y="9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68605</xdr:rowOff>
    </xdr:from>
    <xdr:ext cx="599010" cy="259045"/>
    <xdr:sp macro="" textlink="">
      <xdr:nvSpPr>
        <xdr:cNvPr id="140" name="テキスト ボックス 139"/>
        <xdr:cNvSpPr txBox="1"/>
      </xdr:nvSpPr>
      <xdr:spPr>
        <a:xfrm>
          <a:off x="2608795" y="932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87629</xdr:rowOff>
    </xdr:from>
    <xdr:to>
      <xdr:col>10</xdr:col>
      <xdr:colOff>165100</xdr:colOff>
      <xdr:row>57</xdr:row>
      <xdr:rowOff>17779</xdr:rowOff>
    </xdr:to>
    <xdr:sp macro="" textlink="">
      <xdr:nvSpPr>
        <xdr:cNvPr id="141" name="楕円 140"/>
        <xdr:cNvSpPr/>
      </xdr:nvSpPr>
      <xdr:spPr>
        <a:xfrm>
          <a:off x="1968500" y="96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8906</xdr:rowOff>
    </xdr:from>
    <xdr:ext cx="599010" cy="259045"/>
    <xdr:sp macro="" textlink="">
      <xdr:nvSpPr>
        <xdr:cNvPr id="142" name="テキスト ボックス 141"/>
        <xdr:cNvSpPr txBox="1"/>
      </xdr:nvSpPr>
      <xdr:spPr>
        <a:xfrm>
          <a:off x="1719795" y="97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25391</xdr:rowOff>
    </xdr:from>
    <xdr:to>
      <xdr:col>6</xdr:col>
      <xdr:colOff>38100</xdr:colOff>
      <xdr:row>56</xdr:row>
      <xdr:rowOff>126991</xdr:rowOff>
    </xdr:to>
    <xdr:sp macro="" textlink="">
      <xdr:nvSpPr>
        <xdr:cNvPr id="143" name="楕円 142"/>
        <xdr:cNvSpPr/>
      </xdr:nvSpPr>
      <xdr:spPr>
        <a:xfrm>
          <a:off x="1079500" y="96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143518</xdr:rowOff>
    </xdr:from>
    <xdr:ext cx="599010" cy="259045"/>
    <xdr:sp macro="" textlink="">
      <xdr:nvSpPr>
        <xdr:cNvPr id="144" name="テキスト ボックス 143"/>
        <xdr:cNvSpPr txBox="1"/>
      </xdr:nvSpPr>
      <xdr:spPr>
        <a:xfrm>
          <a:off x="830795" y="940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167562</xdr:rowOff>
    </xdr:from>
    <xdr:to>
      <xdr:col>24</xdr:col>
      <xdr:colOff>63500</xdr:colOff>
      <xdr:row>77</xdr:row>
      <xdr:rowOff>37877</xdr:rowOff>
    </xdr:to>
    <xdr:cxnSp macro="">
      <xdr:nvCxnSpPr>
        <xdr:cNvPr id="172" name="直線コネクタ 171"/>
        <xdr:cNvCxnSpPr/>
      </xdr:nvCxnSpPr>
      <xdr:spPr>
        <a:xfrm flipV="1">
          <a:off x="3797300" y="13197762"/>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37877</xdr:rowOff>
    </xdr:from>
    <xdr:to>
      <xdr:col>19</xdr:col>
      <xdr:colOff>177800</xdr:colOff>
      <xdr:row>77</xdr:row>
      <xdr:rowOff>91264</xdr:rowOff>
    </xdr:to>
    <xdr:cxnSp macro="">
      <xdr:nvCxnSpPr>
        <xdr:cNvPr id="175" name="直線コネクタ 174"/>
        <xdr:cNvCxnSpPr/>
      </xdr:nvCxnSpPr>
      <xdr:spPr>
        <a:xfrm flipV="1">
          <a:off x="2908300" y="13239527"/>
          <a:ext cx="889000" cy="5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91264</xdr:rowOff>
    </xdr:from>
    <xdr:to>
      <xdr:col>15</xdr:col>
      <xdr:colOff>50800</xdr:colOff>
      <xdr:row>77</xdr:row>
      <xdr:rowOff>113905</xdr:rowOff>
    </xdr:to>
    <xdr:cxnSp macro="">
      <xdr:nvCxnSpPr>
        <xdr:cNvPr id="178" name="直線コネクタ 177"/>
        <xdr:cNvCxnSpPr/>
      </xdr:nvCxnSpPr>
      <xdr:spPr>
        <a:xfrm flipV="1">
          <a:off x="2019300" y="13292914"/>
          <a:ext cx="8890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113905</xdr:rowOff>
    </xdr:from>
    <xdr:to>
      <xdr:col>10</xdr:col>
      <xdr:colOff>114300</xdr:colOff>
      <xdr:row>77</xdr:row>
      <xdr:rowOff>118636</xdr:rowOff>
    </xdr:to>
    <xdr:cxnSp macro="">
      <xdr:nvCxnSpPr>
        <xdr:cNvPr id="181" name="直線コネクタ 180"/>
        <xdr:cNvCxnSpPr/>
      </xdr:nvCxnSpPr>
      <xdr:spPr>
        <a:xfrm flipV="1">
          <a:off x="1130300" y="13315555"/>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116762</xdr:rowOff>
    </xdr:from>
    <xdr:to>
      <xdr:col>24</xdr:col>
      <xdr:colOff>114300</xdr:colOff>
      <xdr:row>77</xdr:row>
      <xdr:rowOff>46912</xdr:rowOff>
    </xdr:to>
    <xdr:sp macro="" textlink="">
      <xdr:nvSpPr>
        <xdr:cNvPr id="191" name="楕円 190"/>
        <xdr:cNvSpPr/>
      </xdr:nvSpPr>
      <xdr:spPr>
        <a:xfrm>
          <a:off x="4584700" y="131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95189</xdr:rowOff>
    </xdr:from>
    <xdr:ext cx="599010" cy="259045"/>
    <xdr:sp macro="" textlink="">
      <xdr:nvSpPr>
        <xdr:cNvPr id="192" name="民生費該当値テキスト"/>
        <xdr:cNvSpPr txBox="1"/>
      </xdr:nvSpPr>
      <xdr:spPr>
        <a:xfrm>
          <a:off x="4686300" y="131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158527</xdr:rowOff>
    </xdr:from>
    <xdr:to>
      <xdr:col>20</xdr:col>
      <xdr:colOff>38100</xdr:colOff>
      <xdr:row>77</xdr:row>
      <xdr:rowOff>88677</xdr:rowOff>
    </xdr:to>
    <xdr:sp macro="" textlink="">
      <xdr:nvSpPr>
        <xdr:cNvPr id="193" name="楕円 192"/>
        <xdr:cNvSpPr/>
      </xdr:nvSpPr>
      <xdr:spPr>
        <a:xfrm>
          <a:off x="3746500" y="131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79804</xdr:rowOff>
    </xdr:from>
    <xdr:ext cx="599010" cy="259045"/>
    <xdr:sp macro="" textlink="">
      <xdr:nvSpPr>
        <xdr:cNvPr id="194" name="テキスト ボックス 193"/>
        <xdr:cNvSpPr txBox="1"/>
      </xdr:nvSpPr>
      <xdr:spPr>
        <a:xfrm>
          <a:off x="3497795" y="1328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40464</xdr:rowOff>
    </xdr:from>
    <xdr:to>
      <xdr:col>15</xdr:col>
      <xdr:colOff>101600</xdr:colOff>
      <xdr:row>77</xdr:row>
      <xdr:rowOff>142064</xdr:rowOff>
    </xdr:to>
    <xdr:sp macro="" textlink="">
      <xdr:nvSpPr>
        <xdr:cNvPr id="195" name="楕円 194"/>
        <xdr:cNvSpPr/>
      </xdr:nvSpPr>
      <xdr:spPr>
        <a:xfrm>
          <a:off x="2857500" y="132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133191</xdr:rowOff>
    </xdr:from>
    <xdr:ext cx="599010" cy="259045"/>
    <xdr:sp macro="" textlink="">
      <xdr:nvSpPr>
        <xdr:cNvPr id="196" name="テキスト ボックス 195"/>
        <xdr:cNvSpPr txBox="1"/>
      </xdr:nvSpPr>
      <xdr:spPr>
        <a:xfrm>
          <a:off x="2608795" y="1333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63105</xdr:rowOff>
    </xdr:from>
    <xdr:to>
      <xdr:col>10</xdr:col>
      <xdr:colOff>165100</xdr:colOff>
      <xdr:row>77</xdr:row>
      <xdr:rowOff>164705</xdr:rowOff>
    </xdr:to>
    <xdr:sp macro="" textlink="">
      <xdr:nvSpPr>
        <xdr:cNvPr id="197" name="楕円 196"/>
        <xdr:cNvSpPr/>
      </xdr:nvSpPr>
      <xdr:spPr>
        <a:xfrm>
          <a:off x="1968500" y="132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155832</xdr:rowOff>
    </xdr:from>
    <xdr:ext cx="599010" cy="259045"/>
    <xdr:sp macro="" textlink="">
      <xdr:nvSpPr>
        <xdr:cNvPr id="198" name="テキスト ボックス 197"/>
        <xdr:cNvSpPr txBox="1"/>
      </xdr:nvSpPr>
      <xdr:spPr>
        <a:xfrm>
          <a:off x="1719795" y="133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67836</xdr:rowOff>
    </xdr:from>
    <xdr:to>
      <xdr:col>6</xdr:col>
      <xdr:colOff>38100</xdr:colOff>
      <xdr:row>77</xdr:row>
      <xdr:rowOff>169436</xdr:rowOff>
    </xdr:to>
    <xdr:sp macro="" textlink="">
      <xdr:nvSpPr>
        <xdr:cNvPr id="199" name="楕円 198"/>
        <xdr:cNvSpPr/>
      </xdr:nvSpPr>
      <xdr:spPr>
        <a:xfrm>
          <a:off x="10795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160563</xdr:rowOff>
    </xdr:from>
    <xdr:ext cx="599010" cy="259045"/>
    <xdr:sp macro="" textlink="">
      <xdr:nvSpPr>
        <xdr:cNvPr id="200" name="テキスト ボックス 199"/>
        <xdr:cNvSpPr txBox="1"/>
      </xdr:nvSpPr>
      <xdr:spPr>
        <a:xfrm>
          <a:off x="830795" y="133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147408</xdr:rowOff>
    </xdr:from>
    <xdr:to>
      <xdr:col>24</xdr:col>
      <xdr:colOff>63500</xdr:colOff>
      <xdr:row>96</xdr:row>
      <xdr:rowOff>164302</xdr:rowOff>
    </xdr:to>
    <xdr:cxnSp macro="">
      <xdr:nvCxnSpPr>
        <xdr:cNvPr id="229" name="直線コネクタ 228"/>
        <xdr:cNvCxnSpPr/>
      </xdr:nvCxnSpPr>
      <xdr:spPr>
        <a:xfrm>
          <a:off x="3797300" y="16606608"/>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147408</xdr:rowOff>
    </xdr:from>
    <xdr:to>
      <xdr:col>19</xdr:col>
      <xdr:colOff>177800</xdr:colOff>
      <xdr:row>96</xdr:row>
      <xdr:rowOff>168911</xdr:rowOff>
    </xdr:to>
    <xdr:cxnSp macro="">
      <xdr:nvCxnSpPr>
        <xdr:cNvPr id="232" name="直線コネクタ 231"/>
        <xdr:cNvCxnSpPr/>
      </xdr:nvCxnSpPr>
      <xdr:spPr>
        <a:xfrm flipV="1">
          <a:off x="2908300" y="16606608"/>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168911</xdr:rowOff>
    </xdr:from>
    <xdr:to>
      <xdr:col>15</xdr:col>
      <xdr:colOff>50800</xdr:colOff>
      <xdr:row>97</xdr:row>
      <xdr:rowOff>19548</xdr:rowOff>
    </xdr:to>
    <xdr:cxnSp macro="">
      <xdr:nvCxnSpPr>
        <xdr:cNvPr id="235" name="直線コネクタ 234"/>
        <xdr:cNvCxnSpPr/>
      </xdr:nvCxnSpPr>
      <xdr:spPr>
        <a:xfrm flipV="1">
          <a:off x="2019300" y="16628111"/>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19548</xdr:rowOff>
    </xdr:from>
    <xdr:to>
      <xdr:col>10</xdr:col>
      <xdr:colOff>114300</xdr:colOff>
      <xdr:row>97</xdr:row>
      <xdr:rowOff>27256</xdr:rowOff>
    </xdr:to>
    <xdr:cxnSp macro="">
      <xdr:nvCxnSpPr>
        <xdr:cNvPr id="238" name="直線コネクタ 237"/>
        <xdr:cNvCxnSpPr/>
      </xdr:nvCxnSpPr>
      <xdr:spPr>
        <a:xfrm flipV="1">
          <a:off x="1130300" y="16650198"/>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113502</xdr:rowOff>
    </xdr:from>
    <xdr:to>
      <xdr:col>24</xdr:col>
      <xdr:colOff>114300</xdr:colOff>
      <xdr:row>97</xdr:row>
      <xdr:rowOff>43652</xdr:rowOff>
    </xdr:to>
    <xdr:sp macro="" textlink="">
      <xdr:nvSpPr>
        <xdr:cNvPr id="248" name="楕円 247"/>
        <xdr:cNvSpPr/>
      </xdr:nvSpPr>
      <xdr:spPr>
        <a:xfrm>
          <a:off x="4584700" y="165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136379</xdr:rowOff>
    </xdr:from>
    <xdr:ext cx="599010" cy="259045"/>
    <xdr:sp macro="" textlink="">
      <xdr:nvSpPr>
        <xdr:cNvPr id="249" name="衛生費該当値テキスト"/>
        <xdr:cNvSpPr txBox="1"/>
      </xdr:nvSpPr>
      <xdr:spPr>
        <a:xfrm>
          <a:off x="4686300" y="1642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96608</xdr:rowOff>
    </xdr:from>
    <xdr:to>
      <xdr:col>20</xdr:col>
      <xdr:colOff>38100</xdr:colOff>
      <xdr:row>97</xdr:row>
      <xdr:rowOff>26758</xdr:rowOff>
    </xdr:to>
    <xdr:sp macro="" textlink="">
      <xdr:nvSpPr>
        <xdr:cNvPr id="250" name="楕円 249"/>
        <xdr:cNvSpPr/>
      </xdr:nvSpPr>
      <xdr:spPr>
        <a:xfrm>
          <a:off x="3746500" y="165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43285</xdr:rowOff>
    </xdr:from>
    <xdr:ext cx="599010" cy="259045"/>
    <xdr:sp macro="" textlink="">
      <xdr:nvSpPr>
        <xdr:cNvPr id="251" name="テキスト ボックス 250"/>
        <xdr:cNvSpPr txBox="1"/>
      </xdr:nvSpPr>
      <xdr:spPr>
        <a:xfrm>
          <a:off x="3497795" y="1633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118111</xdr:rowOff>
    </xdr:from>
    <xdr:to>
      <xdr:col>15</xdr:col>
      <xdr:colOff>101600</xdr:colOff>
      <xdr:row>97</xdr:row>
      <xdr:rowOff>48261</xdr:rowOff>
    </xdr:to>
    <xdr:sp macro="" textlink="">
      <xdr:nvSpPr>
        <xdr:cNvPr id="252" name="楕円 251"/>
        <xdr:cNvSpPr/>
      </xdr:nvSpPr>
      <xdr:spPr>
        <a:xfrm>
          <a:off x="2857500" y="1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64788</xdr:rowOff>
    </xdr:from>
    <xdr:ext cx="599010" cy="259045"/>
    <xdr:sp macro="" textlink="">
      <xdr:nvSpPr>
        <xdr:cNvPr id="253" name="テキスト ボックス 252"/>
        <xdr:cNvSpPr txBox="1"/>
      </xdr:nvSpPr>
      <xdr:spPr>
        <a:xfrm>
          <a:off x="2608795" y="1635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140198</xdr:rowOff>
    </xdr:from>
    <xdr:to>
      <xdr:col>10</xdr:col>
      <xdr:colOff>165100</xdr:colOff>
      <xdr:row>97</xdr:row>
      <xdr:rowOff>70348</xdr:rowOff>
    </xdr:to>
    <xdr:sp macro="" textlink="">
      <xdr:nvSpPr>
        <xdr:cNvPr id="254" name="楕円 253"/>
        <xdr:cNvSpPr/>
      </xdr:nvSpPr>
      <xdr:spPr>
        <a:xfrm>
          <a:off x="1968500" y="165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86875</xdr:rowOff>
    </xdr:from>
    <xdr:ext cx="534377" cy="259045"/>
    <xdr:sp macro="" textlink="">
      <xdr:nvSpPr>
        <xdr:cNvPr id="255" name="テキスト ボックス 254"/>
        <xdr:cNvSpPr txBox="1"/>
      </xdr:nvSpPr>
      <xdr:spPr>
        <a:xfrm>
          <a:off x="1752111" y="163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147906</xdr:rowOff>
    </xdr:from>
    <xdr:to>
      <xdr:col>6</xdr:col>
      <xdr:colOff>38100</xdr:colOff>
      <xdr:row>97</xdr:row>
      <xdr:rowOff>78056</xdr:rowOff>
    </xdr:to>
    <xdr:sp macro="" textlink="">
      <xdr:nvSpPr>
        <xdr:cNvPr id="256" name="楕円 255"/>
        <xdr:cNvSpPr/>
      </xdr:nvSpPr>
      <xdr:spPr>
        <a:xfrm>
          <a:off x="1079500" y="166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94583</xdr:rowOff>
    </xdr:from>
    <xdr:ext cx="534377" cy="259045"/>
    <xdr:sp macro="" textlink="">
      <xdr:nvSpPr>
        <xdr:cNvPr id="257" name="テキスト ボックス 256"/>
        <xdr:cNvSpPr txBox="1"/>
      </xdr:nvSpPr>
      <xdr:spPr>
        <a:xfrm>
          <a:off x="863111" y="163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83844</xdr:rowOff>
    </xdr:from>
    <xdr:to>
      <xdr:col>55</xdr:col>
      <xdr:colOff>0</xdr:colOff>
      <xdr:row>58</xdr:row>
      <xdr:rowOff>116770</xdr:rowOff>
    </xdr:to>
    <xdr:cxnSp macro="">
      <xdr:nvCxnSpPr>
        <xdr:cNvPr id="343" name="直線コネクタ 342"/>
        <xdr:cNvCxnSpPr/>
      </xdr:nvCxnSpPr>
      <xdr:spPr>
        <a:xfrm flipV="1">
          <a:off x="9639300" y="9856494"/>
          <a:ext cx="838200" cy="20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116770</xdr:rowOff>
    </xdr:from>
    <xdr:to>
      <xdr:col>50</xdr:col>
      <xdr:colOff>114300</xdr:colOff>
      <xdr:row>58</xdr:row>
      <xdr:rowOff>121569</xdr:rowOff>
    </xdr:to>
    <xdr:cxnSp macro="">
      <xdr:nvCxnSpPr>
        <xdr:cNvPr id="346" name="直線コネクタ 345"/>
        <xdr:cNvCxnSpPr/>
      </xdr:nvCxnSpPr>
      <xdr:spPr>
        <a:xfrm flipV="1">
          <a:off x="8750300" y="10060870"/>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117489</xdr:rowOff>
    </xdr:from>
    <xdr:to>
      <xdr:col>45</xdr:col>
      <xdr:colOff>177800</xdr:colOff>
      <xdr:row>58</xdr:row>
      <xdr:rowOff>121569</xdr:rowOff>
    </xdr:to>
    <xdr:cxnSp macro="">
      <xdr:nvCxnSpPr>
        <xdr:cNvPr id="349" name="直線コネクタ 348"/>
        <xdr:cNvCxnSpPr/>
      </xdr:nvCxnSpPr>
      <xdr:spPr>
        <a:xfrm>
          <a:off x="7861300" y="10061589"/>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107536</xdr:rowOff>
    </xdr:from>
    <xdr:to>
      <xdr:col>41</xdr:col>
      <xdr:colOff>50800</xdr:colOff>
      <xdr:row>58</xdr:row>
      <xdr:rowOff>117489</xdr:rowOff>
    </xdr:to>
    <xdr:cxnSp macro="">
      <xdr:nvCxnSpPr>
        <xdr:cNvPr id="352" name="直線コネクタ 351"/>
        <xdr:cNvCxnSpPr/>
      </xdr:nvCxnSpPr>
      <xdr:spPr>
        <a:xfrm>
          <a:off x="6972300" y="10051636"/>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33044</xdr:rowOff>
    </xdr:from>
    <xdr:to>
      <xdr:col>55</xdr:col>
      <xdr:colOff>50800</xdr:colOff>
      <xdr:row>57</xdr:row>
      <xdr:rowOff>134644</xdr:rowOff>
    </xdr:to>
    <xdr:sp macro="" textlink="">
      <xdr:nvSpPr>
        <xdr:cNvPr id="362" name="楕円 361"/>
        <xdr:cNvSpPr/>
      </xdr:nvSpPr>
      <xdr:spPr>
        <a:xfrm>
          <a:off x="10426700" y="98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55921</xdr:rowOff>
    </xdr:from>
    <xdr:ext cx="599010" cy="259045"/>
    <xdr:sp macro="" textlink="">
      <xdr:nvSpPr>
        <xdr:cNvPr id="363" name="農林水産業費該当値テキスト"/>
        <xdr:cNvSpPr txBox="1"/>
      </xdr:nvSpPr>
      <xdr:spPr>
        <a:xfrm>
          <a:off x="10528300" y="965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65970</xdr:rowOff>
    </xdr:from>
    <xdr:to>
      <xdr:col>50</xdr:col>
      <xdr:colOff>165100</xdr:colOff>
      <xdr:row>58</xdr:row>
      <xdr:rowOff>167570</xdr:rowOff>
    </xdr:to>
    <xdr:sp macro="" textlink="">
      <xdr:nvSpPr>
        <xdr:cNvPr id="364" name="楕円 363"/>
        <xdr:cNvSpPr/>
      </xdr:nvSpPr>
      <xdr:spPr>
        <a:xfrm>
          <a:off x="9588500" y="100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158697</xdr:rowOff>
    </xdr:from>
    <xdr:ext cx="534377" cy="259045"/>
    <xdr:sp macro="" textlink="">
      <xdr:nvSpPr>
        <xdr:cNvPr id="365" name="テキスト ボックス 364"/>
        <xdr:cNvSpPr txBox="1"/>
      </xdr:nvSpPr>
      <xdr:spPr>
        <a:xfrm>
          <a:off x="9372111" y="101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70769</xdr:rowOff>
    </xdr:from>
    <xdr:to>
      <xdr:col>46</xdr:col>
      <xdr:colOff>38100</xdr:colOff>
      <xdr:row>59</xdr:row>
      <xdr:rowOff>919</xdr:rowOff>
    </xdr:to>
    <xdr:sp macro="" textlink="">
      <xdr:nvSpPr>
        <xdr:cNvPr id="366" name="楕円 365"/>
        <xdr:cNvSpPr/>
      </xdr:nvSpPr>
      <xdr:spPr>
        <a:xfrm>
          <a:off x="8699500" y="100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163496</xdr:rowOff>
    </xdr:from>
    <xdr:ext cx="534377" cy="259045"/>
    <xdr:sp macro="" textlink="">
      <xdr:nvSpPr>
        <xdr:cNvPr id="367" name="テキスト ボックス 366"/>
        <xdr:cNvSpPr txBox="1"/>
      </xdr:nvSpPr>
      <xdr:spPr>
        <a:xfrm>
          <a:off x="8483111" y="10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66689</xdr:rowOff>
    </xdr:from>
    <xdr:to>
      <xdr:col>41</xdr:col>
      <xdr:colOff>101600</xdr:colOff>
      <xdr:row>58</xdr:row>
      <xdr:rowOff>168289</xdr:rowOff>
    </xdr:to>
    <xdr:sp macro="" textlink="">
      <xdr:nvSpPr>
        <xdr:cNvPr id="368" name="楕円 367"/>
        <xdr:cNvSpPr/>
      </xdr:nvSpPr>
      <xdr:spPr>
        <a:xfrm>
          <a:off x="7810500" y="10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159416</xdr:rowOff>
    </xdr:from>
    <xdr:ext cx="534377" cy="259045"/>
    <xdr:sp macro="" textlink="">
      <xdr:nvSpPr>
        <xdr:cNvPr id="369" name="テキスト ボックス 368"/>
        <xdr:cNvSpPr txBox="1"/>
      </xdr:nvSpPr>
      <xdr:spPr>
        <a:xfrm>
          <a:off x="7594111" y="101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56736</xdr:rowOff>
    </xdr:from>
    <xdr:to>
      <xdr:col>36</xdr:col>
      <xdr:colOff>165100</xdr:colOff>
      <xdr:row>58</xdr:row>
      <xdr:rowOff>158336</xdr:rowOff>
    </xdr:to>
    <xdr:sp macro="" textlink="">
      <xdr:nvSpPr>
        <xdr:cNvPr id="370" name="楕円 369"/>
        <xdr:cNvSpPr/>
      </xdr:nvSpPr>
      <xdr:spPr>
        <a:xfrm>
          <a:off x="6921500" y="100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149463</xdr:rowOff>
    </xdr:from>
    <xdr:ext cx="534377" cy="259045"/>
    <xdr:sp macro="" textlink="">
      <xdr:nvSpPr>
        <xdr:cNvPr id="371" name="テキスト ボックス 370"/>
        <xdr:cNvSpPr txBox="1"/>
      </xdr:nvSpPr>
      <xdr:spPr>
        <a:xfrm>
          <a:off x="6705111" y="100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84330</xdr:rowOff>
    </xdr:from>
    <xdr:to>
      <xdr:col>55</xdr:col>
      <xdr:colOff>0</xdr:colOff>
      <xdr:row>77</xdr:row>
      <xdr:rowOff>24682</xdr:rowOff>
    </xdr:to>
    <xdr:cxnSp macro="">
      <xdr:nvCxnSpPr>
        <xdr:cNvPr id="402" name="直線コネクタ 401"/>
        <xdr:cNvCxnSpPr/>
      </xdr:nvCxnSpPr>
      <xdr:spPr>
        <a:xfrm flipV="1">
          <a:off x="9639300" y="13114530"/>
          <a:ext cx="8382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24682</xdr:rowOff>
    </xdr:from>
    <xdr:to>
      <xdr:col>50</xdr:col>
      <xdr:colOff>114300</xdr:colOff>
      <xdr:row>77</xdr:row>
      <xdr:rowOff>54057</xdr:rowOff>
    </xdr:to>
    <xdr:cxnSp macro="">
      <xdr:nvCxnSpPr>
        <xdr:cNvPr id="405" name="直線コネクタ 404"/>
        <xdr:cNvCxnSpPr/>
      </xdr:nvCxnSpPr>
      <xdr:spPr>
        <a:xfrm flipV="1">
          <a:off x="8750300" y="13226332"/>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54057</xdr:rowOff>
    </xdr:from>
    <xdr:to>
      <xdr:col>45</xdr:col>
      <xdr:colOff>177800</xdr:colOff>
      <xdr:row>77</xdr:row>
      <xdr:rowOff>140484</xdr:rowOff>
    </xdr:to>
    <xdr:cxnSp macro="">
      <xdr:nvCxnSpPr>
        <xdr:cNvPr id="408" name="直線コネクタ 407"/>
        <xdr:cNvCxnSpPr/>
      </xdr:nvCxnSpPr>
      <xdr:spPr>
        <a:xfrm flipV="1">
          <a:off x="7861300" y="13255707"/>
          <a:ext cx="889000" cy="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130181</xdr:rowOff>
    </xdr:from>
    <xdr:to>
      <xdr:col>41</xdr:col>
      <xdr:colOff>50800</xdr:colOff>
      <xdr:row>77</xdr:row>
      <xdr:rowOff>140484</xdr:rowOff>
    </xdr:to>
    <xdr:cxnSp macro="">
      <xdr:nvCxnSpPr>
        <xdr:cNvPr id="411" name="直線コネクタ 410"/>
        <xdr:cNvCxnSpPr/>
      </xdr:nvCxnSpPr>
      <xdr:spPr>
        <a:xfrm>
          <a:off x="6972300" y="13331831"/>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33530</xdr:rowOff>
    </xdr:from>
    <xdr:to>
      <xdr:col>55</xdr:col>
      <xdr:colOff>50800</xdr:colOff>
      <xdr:row>76</xdr:row>
      <xdr:rowOff>135130</xdr:rowOff>
    </xdr:to>
    <xdr:sp macro="" textlink="">
      <xdr:nvSpPr>
        <xdr:cNvPr id="421" name="楕円 420"/>
        <xdr:cNvSpPr/>
      </xdr:nvSpPr>
      <xdr:spPr>
        <a:xfrm>
          <a:off x="10426700" y="130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56407</xdr:rowOff>
    </xdr:from>
    <xdr:ext cx="534377" cy="259045"/>
    <xdr:sp macro="" textlink="">
      <xdr:nvSpPr>
        <xdr:cNvPr id="422" name="商工費該当値テキスト"/>
        <xdr:cNvSpPr txBox="1"/>
      </xdr:nvSpPr>
      <xdr:spPr>
        <a:xfrm>
          <a:off x="10528300" y="129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145332</xdr:rowOff>
    </xdr:from>
    <xdr:to>
      <xdr:col>50</xdr:col>
      <xdr:colOff>165100</xdr:colOff>
      <xdr:row>77</xdr:row>
      <xdr:rowOff>75482</xdr:rowOff>
    </xdr:to>
    <xdr:sp macro="" textlink="">
      <xdr:nvSpPr>
        <xdr:cNvPr id="423" name="楕円 422"/>
        <xdr:cNvSpPr/>
      </xdr:nvSpPr>
      <xdr:spPr>
        <a:xfrm>
          <a:off x="9588500" y="131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66609</xdr:rowOff>
    </xdr:from>
    <xdr:ext cx="534377" cy="259045"/>
    <xdr:sp macro="" textlink="">
      <xdr:nvSpPr>
        <xdr:cNvPr id="424" name="テキスト ボックス 423"/>
        <xdr:cNvSpPr txBox="1"/>
      </xdr:nvSpPr>
      <xdr:spPr>
        <a:xfrm>
          <a:off x="9372111" y="132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3257</xdr:rowOff>
    </xdr:from>
    <xdr:to>
      <xdr:col>46</xdr:col>
      <xdr:colOff>38100</xdr:colOff>
      <xdr:row>77</xdr:row>
      <xdr:rowOff>104857</xdr:rowOff>
    </xdr:to>
    <xdr:sp macro="" textlink="">
      <xdr:nvSpPr>
        <xdr:cNvPr id="425" name="楕円 424"/>
        <xdr:cNvSpPr/>
      </xdr:nvSpPr>
      <xdr:spPr>
        <a:xfrm>
          <a:off x="8699500" y="132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95984</xdr:rowOff>
    </xdr:from>
    <xdr:ext cx="534377" cy="259045"/>
    <xdr:sp macro="" textlink="">
      <xdr:nvSpPr>
        <xdr:cNvPr id="426" name="テキスト ボックス 425"/>
        <xdr:cNvSpPr txBox="1"/>
      </xdr:nvSpPr>
      <xdr:spPr>
        <a:xfrm>
          <a:off x="8483111" y="132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89684</xdr:rowOff>
    </xdr:from>
    <xdr:to>
      <xdr:col>41</xdr:col>
      <xdr:colOff>101600</xdr:colOff>
      <xdr:row>78</xdr:row>
      <xdr:rowOff>19834</xdr:rowOff>
    </xdr:to>
    <xdr:sp macro="" textlink="">
      <xdr:nvSpPr>
        <xdr:cNvPr id="427" name="楕円 426"/>
        <xdr:cNvSpPr/>
      </xdr:nvSpPr>
      <xdr:spPr>
        <a:xfrm>
          <a:off x="7810500" y="132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10961</xdr:rowOff>
    </xdr:from>
    <xdr:ext cx="534377" cy="259045"/>
    <xdr:sp macro="" textlink="">
      <xdr:nvSpPr>
        <xdr:cNvPr id="428" name="テキスト ボックス 427"/>
        <xdr:cNvSpPr txBox="1"/>
      </xdr:nvSpPr>
      <xdr:spPr>
        <a:xfrm>
          <a:off x="7594111" y="1338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79381</xdr:rowOff>
    </xdr:from>
    <xdr:to>
      <xdr:col>36</xdr:col>
      <xdr:colOff>165100</xdr:colOff>
      <xdr:row>78</xdr:row>
      <xdr:rowOff>9531</xdr:rowOff>
    </xdr:to>
    <xdr:sp macro="" textlink="">
      <xdr:nvSpPr>
        <xdr:cNvPr id="429" name="楕円 428"/>
        <xdr:cNvSpPr/>
      </xdr:nvSpPr>
      <xdr:spPr>
        <a:xfrm>
          <a:off x="6921500" y="132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658</xdr:rowOff>
    </xdr:from>
    <xdr:ext cx="534377" cy="259045"/>
    <xdr:sp macro="" textlink="">
      <xdr:nvSpPr>
        <xdr:cNvPr id="430" name="テキスト ボックス 429"/>
        <xdr:cNvSpPr txBox="1"/>
      </xdr:nvSpPr>
      <xdr:spPr>
        <a:xfrm>
          <a:off x="6705111" y="133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54597</xdr:rowOff>
    </xdr:from>
    <xdr:to>
      <xdr:col>55</xdr:col>
      <xdr:colOff>0</xdr:colOff>
      <xdr:row>96</xdr:row>
      <xdr:rowOff>14980</xdr:rowOff>
    </xdr:to>
    <xdr:cxnSp macro="">
      <xdr:nvCxnSpPr>
        <xdr:cNvPr id="457" name="直線コネクタ 456"/>
        <xdr:cNvCxnSpPr/>
      </xdr:nvCxnSpPr>
      <xdr:spPr>
        <a:xfrm flipV="1">
          <a:off x="9639300" y="16342347"/>
          <a:ext cx="838200" cy="1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134547</xdr:rowOff>
    </xdr:from>
    <xdr:to>
      <xdr:col>50</xdr:col>
      <xdr:colOff>114300</xdr:colOff>
      <xdr:row>96</xdr:row>
      <xdr:rowOff>14980</xdr:rowOff>
    </xdr:to>
    <xdr:cxnSp macro="">
      <xdr:nvCxnSpPr>
        <xdr:cNvPr id="460" name="直線コネクタ 459"/>
        <xdr:cNvCxnSpPr/>
      </xdr:nvCxnSpPr>
      <xdr:spPr>
        <a:xfrm>
          <a:off x="8750300" y="16422297"/>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134547</xdr:rowOff>
    </xdr:from>
    <xdr:to>
      <xdr:col>45</xdr:col>
      <xdr:colOff>177800</xdr:colOff>
      <xdr:row>95</xdr:row>
      <xdr:rowOff>156621</xdr:rowOff>
    </xdr:to>
    <xdr:cxnSp macro="">
      <xdr:nvCxnSpPr>
        <xdr:cNvPr id="463" name="直線コネクタ 462"/>
        <xdr:cNvCxnSpPr/>
      </xdr:nvCxnSpPr>
      <xdr:spPr>
        <a:xfrm flipV="1">
          <a:off x="7861300" y="16422297"/>
          <a:ext cx="8890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156621</xdr:rowOff>
    </xdr:from>
    <xdr:to>
      <xdr:col>41</xdr:col>
      <xdr:colOff>50800</xdr:colOff>
      <xdr:row>96</xdr:row>
      <xdr:rowOff>124918</xdr:rowOff>
    </xdr:to>
    <xdr:cxnSp macro="">
      <xdr:nvCxnSpPr>
        <xdr:cNvPr id="466" name="直線コネクタ 465"/>
        <xdr:cNvCxnSpPr/>
      </xdr:nvCxnSpPr>
      <xdr:spPr>
        <a:xfrm flipV="1">
          <a:off x="6972300" y="16444371"/>
          <a:ext cx="889000" cy="13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3797</xdr:rowOff>
    </xdr:from>
    <xdr:to>
      <xdr:col>55</xdr:col>
      <xdr:colOff>50800</xdr:colOff>
      <xdr:row>95</xdr:row>
      <xdr:rowOff>105397</xdr:rowOff>
    </xdr:to>
    <xdr:sp macro="" textlink="">
      <xdr:nvSpPr>
        <xdr:cNvPr id="476" name="楕円 475"/>
        <xdr:cNvSpPr/>
      </xdr:nvSpPr>
      <xdr:spPr>
        <a:xfrm>
          <a:off x="10426700" y="162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26674</xdr:rowOff>
    </xdr:from>
    <xdr:ext cx="599010" cy="259045"/>
    <xdr:sp macro="" textlink="">
      <xdr:nvSpPr>
        <xdr:cNvPr id="477" name="土木費該当値テキスト"/>
        <xdr:cNvSpPr txBox="1"/>
      </xdr:nvSpPr>
      <xdr:spPr>
        <a:xfrm>
          <a:off x="10528300" y="1614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135630</xdr:rowOff>
    </xdr:from>
    <xdr:to>
      <xdr:col>50</xdr:col>
      <xdr:colOff>165100</xdr:colOff>
      <xdr:row>96</xdr:row>
      <xdr:rowOff>65780</xdr:rowOff>
    </xdr:to>
    <xdr:sp macro="" textlink="">
      <xdr:nvSpPr>
        <xdr:cNvPr id="478" name="楕円 477"/>
        <xdr:cNvSpPr/>
      </xdr:nvSpPr>
      <xdr:spPr>
        <a:xfrm>
          <a:off x="9588500" y="164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82307</xdr:rowOff>
    </xdr:from>
    <xdr:ext cx="599010" cy="259045"/>
    <xdr:sp macro="" textlink="">
      <xdr:nvSpPr>
        <xdr:cNvPr id="479" name="テキスト ボックス 478"/>
        <xdr:cNvSpPr txBox="1"/>
      </xdr:nvSpPr>
      <xdr:spPr>
        <a:xfrm>
          <a:off x="9339795" y="1619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83747</xdr:rowOff>
    </xdr:from>
    <xdr:to>
      <xdr:col>46</xdr:col>
      <xdr:colOff>38100</xdr:colOff>
      <xdr:row>96</xdr:row>
      <xdr:rowOff>13897</xdr:rowOff>
    </xdr:to>
    <xdr:sp macro="" textlink="">
      <xdr:nvSpPr>
        <xdr:cNvPr id="480" name="楕円 479"/>
        <xdr:cNvSpPr/>
      </xdr:nvSpPr>
      <xdr:spPr>
        <a:xfrm>
          <a:off x="8699500" y="163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30424</xdr:rowOff>
    </xdr:from>
    <xdr:ext cx="599010" cy="259045"/>
    <xdr:sp macro="" textlink="">
      <xdr:nvSpPr>
        <xdr:cNvPr id="481" name="テキスト ボックス 480"/>
        <xdr:cNvSpPr txBox="1"/>
      </xdr:nvSpPr>
      <xdr:spPr>
        <a:xfrm>
          <a:off x="8450795" y="1614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105821</xdr:rowOff>
    </xdr:from>
    <xdr:to>
      <xdr:col>41</xdr:col>
      <xdr:colOff>101600</xdr:colOff>
      <xdr:row>96</xdr:row>
      <xdr:rowOff>35971</xdr:rowOff>
    </xdr:to>
    <xdr:sp macro="" textlink="">
      <xdr:nvSpPr>
        <xdr:cNvPr id="482" name="楕円 481"/>
        <xdr:cNvSpPr/>
      </xdr:nvSpPr>
      <xdr:spPr>
        <a:xfrm>
          <a:off x="7810500" y="1639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52498</xdr:rowOff>
    </xdr:from>
    <xdr:ext cx="599010" cy="259045"/>
    <xdr:sp macro="" textlink="">
      <xdr:nvSpPr>
        <xdr:cNvPr id="483" name="テキスト ボックス 482"/>
        <xdr:cNvSpPr txBox="1"/>
      </xdr:nvSpPr>
      <xdr:spPr>
        <a:xfrm>
          <a:off x="7561795" y="1616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74118</xdr:rowOff>
    </xdr:from>
    <xdr:to>
      <xdr:col>36</xdr:col>
      <xdr:colOff>165100</xdr:colOff>
      <xdr:row>97</xdr:row>
      <xdr:rowOff>4268</xdr:rowOff>
    </xdr:to>
    <xdr:sp macro="" textlink="">
      <xdr:nvSpPr>
        <xdr:cNvPr id="484" name="楕円 483"/>
        <xdr:cNvSpPr/>
      </xdr:nvSpPr>
      <xdr:spPr>
        <a:xfrm>
          <a:off x="6921500" y="165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166845</xdr:rowOff>
    </xdr:from>
    <xdr:ext cx="534377" cy="259045"/>
    <xdr:sp macro="" textlink="">
      <xdr:nvSpPr>
        <xdr:cNvPr id="485" name="テキスト ボックス 484"/>
        <xdr:cNvSpPr txBox="1"/>
      </xdr:nvSpPr>
      <xdr:spPr>
        <a:xfrm>
          <a:off x="6705111" y="166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101143</xdr:rowOff>
    </xdr:from>
    <xdr:to>
      <xdr:col>85</xdr:col>
      <xdr:colOff>127000</xdr:colOff>
      <xdr:row>38</xdr:row>
      <xdr:rowOff>36296</xdr:rowOff>
    </xdr:to>
    <xdr:cxnSp macro="">
      <xdr:nvCxnSpPr>
        <xdr:cNvPr id="515" name="直線コネクタ 514"/>
        <xdr:cNvCxnSpPr/>
      </xdr:nvCxnSpPr>
      <xdr:spPr>
        <a:xfrm flipV="1">
          <a:off x="15481300" y="6444793"/>
          <a:ext cx="8382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19952</xdr:rowOff>
    </xdr:from>
    <xdr:to>
      <xdr:col>81</xdr:col>
      <xdr:colOff>50800</xdr:colOff>
      <xdr:row>38</xdr:row>
      <xdr:rowOff>36296</xdr:rowOff>
    </xdr:to>
    <xdr:cxnSp macro="">
      <xdr:nvCxnSpPr>
        <xdr:cNvPr id="518" name="直線コネクタ 517"/>
        <xdr:cNvCxnSpPr/>
      </xdr:nvCxnSpPr>
      <xdr:spPr>
        <a:xfrm>
          <a:off x="14592300" y="6192152"/>
          <a:ext cx="889000" cy="3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117049</xdr:rowOff>
    </xdr:from>
    <xdr:to>
      <xdr:col>76</xdr:col>
      <xdr:colOff>114300</xdr:colOff>
      <xdr:row>36</xdr:row>
      <xdr:rowOff>19952</xdr:rowOff>
    </xdr:to>
    <xdr:cxnSp macro="">
      <xdr:nvCxnSpPr>
        <xdr:cNvPr id="521" name="直線コネクタ 520"/>
        <xdr:cNvCxnSpPr/>
      </xdr:nvCxnSpPr>
      <xdr:spPr>
        <a:xfrm>
          <a:off x="13703300" y="6117799"/>
          <a:ext cx="889000" cy="7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117049</xdr:rowOff>
    </xdr:from>
    <xdr:to>
      <xdr:col>71</xdr:col>
      <xdr:colOff>177800</xdr:colOff>
      <xdr:row>37</xdr:row>
      <xdr:rowOff>52851</xdr:rowOff>
    </xdr:to>
    <xdr:cxnSp macro="">
      <xdr:nvCxnSpPr>
        <xdr:cNvPr id="524" name="直線コネクタ 523"/>
        <xdr:cNvCxnSpPr/>
      </xdr:nvCxnSpPr>
      <xdr:spPr>
        <a:xfrm flipV="1">
          <a:off x="12814300" y="6117799"/>
          <a:ext cx="889000" cy="2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50343</xdr:rowOff>
    </xdr:from>
    <xdr:to>
      <xdr:col>85</xdr:col>
      <xdr:colOff>177800</xdr:colOff>
      <xdr:row>37</xdr:row>
      <xdr:rowOff>151943</xdr:rowOff>
    </xdr:to>
    <xdr:sp macro="" textlink="">
      <xdr:nvSpPr>
        <xdr:cNvPr id="534" name="楕円 533"/>
        <xdr:cNvSpPr/>
      </xdr:nvSpPr>
      <xdr:spPr>
        <a:xfrm>
          <a:off x="16268700" y="63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28770</xdr:rowOff>
    </xdr:from>
    <xdr:ext cx="534377" cy="259045"/>
    <xdr:sp macro="" textlink="">
      <xdr:nvSpPr>
        <xdr:cNvPr id="535" name="消防費該当値テキスト"/>
        <xdr:cNvSpPr txBox="1"/>
      </xdr:nvSpPr>
      <xdr:spPr>
        <a:xfrm>
          <a:off x="16370300" y="63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156947</xdr:rowOff>
    </xdr:from>
    <xdr:to>
      <xdr:col>81</xdr:col>
      <xdr:colOff>101600</xdr:colOff>
      <xdr:row>38</xdr:row>
      <xdr:rowOff>87097</xdr:rowOff>
    </xdr:to>
    <xdr:sp macro="" textlink="">
      <xdr:nvSpPr>
        <xdr:cNvPr id="536" name="楕円 535"/>
        <xdr:cNvSpPr/>
      </xdr:nvSpPr>
      <xdr:spPr>
        <a:xfrm>
          <a:off x="15430500" y="65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78223</xdr:rowOff>
    </xdr:from>
    <xdr:ext cx="534377" cy="259045"/>
    <xdr:sp macro="" textlink="">
      <xdr:nvSpPr>
        <xdr:cNvPr id="537" name="テキスト ボックス 536"/>
        <xdr:cNvSpPr txBox="1"/>
      </xdr:nvSpPr>
      <xdr:spPr>
        <a:xfrm>
          <a:off x="15214111" y="65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140602</xdr:rowOff>
    </xdr:from>
    <xdr:to>
      <xdr:col>76</xdr:col>
      <xdr:colOff>165100</xdr:colOff>
      <xdr:row>36</xdr:row>
      <xdr:rowOff>70752</xdr:rowOff>
    </xdr:to>
    <xdr:sp macro="" textlink="">
      <xdr:nvSpPr>
        <xdr:cNvPr id="538" name="楕円 537"/>
        <xdr:cNvSpPr/>
      </xdr:nvSpPr>
      <xdr:spPr>
        <a:xfrm>
          <a:off x="14541500" y="61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87279</xdr:rowOff>
    </xdr:from>
    <xdr:ext cx="534377" cy="259045"/>
    <xdr:sp macro="" textlink="">
      <xdr:nvSpPr>
        <xdr:cNvPr id="539" name="テキスト ボックス 538"/>
        <xdr:cNvSpPr txBox="1"/>
      </xdr:nvSpPr>
      <xdr:spPr>
        <a:xfrm>
          <a:off x="14325111" y="59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66249</xdr:rowOff>
    </xdr:from>
    <xdr:to>
      <xdr:col>72</xdr:col>
      <xdr:colOff>38100</xdr:colOff>
      <xdr:row>35</xdr:row>
      <xdr:rowOff>167849</xdr:rowOff>
    </xdr:to>
    <xdr:sp macro="" textlink="">
      <xdr:nvSpPr>
        <xdr:cNvPr id="540" name="楕円 539"/>
        <xdr:cNvSpPr/>
      </xdr:nvSpPr>
      <xdr:spPr>
        <a:xfrm>
          <a:off x="13652500" y="60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12926</xdr:rowOff>
    </xdr:from>
    <xdr:ext cx="534377" cy="259045"/>
    <xdr:sp macro="" textlink="">
      <xdr:nvSpPr>
        <xdr:cNvPr id="541" name="テキスト ボックス 540"/>
        <xdr:cNvSpPr txBox="1"/>
      </xdr:nvSpPr>
      <xdr:spPr>
        <a:xfrm>
          <a:off x="13436111" y="58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2051</xdr:rowOff>
    </xdr:from>
    <xdr:to>
      <xdr:col>67</xdr:col>
      <xdr:colOff>101600</xdr:colOff>
      <xdr:row>37</xdr:row>
      <xdr:rowOff>103651</xdr:rowOff>
    </xdr:to>
    <xdr:sp macro="" textlink="">
      <xdr:nvSpPr>
        <xdr:cNvPr id="542" name="楕円 541"/>
        <xdr:cNvSpPr/>
      </xdr:nvSpPr>
      <xdr:spPr>
        <a:xfrm>
          <a:off x="12763500" y="63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94778</xdr:rowOff>
    </xdr:from>
    <xdr:ext cx="534377" cy="259045"/>
    <xdr:sp macro="" textlink="">
      <xdr:nvSpPr>
        <xdr:cNvPr id="543" name="テキスト ボックス 542"/>
        <xdr:cNvSpPr txBox="1"/>
      </xdr:nvSpPr>
      <xdr:spPr>
        <a:xfrm>
          <a:off x="12547111" y="64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114041</xdr:rowOff>
    </xdr:from>
    <xdr:to>
      <xdr:col>85</xdr:col>
      <xdr:colOff>127000</xdr:colOff>
      <xdr:row>57</xdr:row>
      <xdr:rowOff>139011</xdr:rowOff>
    </xdr:to>
    <xdr:cxnSp macro="">
      <xdr:nvCxnSpPr>
        <xdr:cNvPr id="574" name="直線コネクタ 573"/>
        <xdr:cNvCxnSpPr/>
      </xdr:nvCxnSpPr>
      <xdr:spPr>
        <a:xfrm>
          <a:off x="15481300" y="9886691"/>
          <a:ext cx="8382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164356</xdr:rowOff>
    </xdr:from>
    <xdr:to>
      <xdr:col>81</xdr:col>
      <xdr:colOff>50800</xdr:colOff>
      <xdr:row>57</xdr:row>
      <xdr:rowOff>114041</xdr:rowOff>
    </xdr:to>
    <xdr:cxnSp macro="">
      <xdr:nvCxnSpPr>
        <xdr:cNvPr id="577" name="直線コネクタ 576"/>
        <xdr:cNvCxnSpPr/>
      </xdr:nvCxnSpPr>
      <xdr:spPr>
        <a:xfrm>
          <a:off x="14592300" y="9594106"/>
          <a:ext cx="889000" cy="29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164356</xdr:rowOff>
    </xdr:from>
    <xdr:to>
      <xdr:col>76</xdr:col>
      <xdr:colOff>114300</xdr:colOff>
      <xdr:row>57</xdr:row>
      <xdr:rowOff>155653</xdr:rowOff>
    </xdr:to>
    <xdr:cxnSp macro="">
      <xdr:nvCxnSpPr>
        <xdr:cNvPr id="580" name="直線コネクタ 579"/>
        <xdr:cNvCxnSpPr/>
      </xdr:nvCxnSpPr>
      <xdr:spPr>
        <a:xfrm flipV="1">
          <a:off x="13703300" y="9594106"/>
          <a:ext cx="889000" cy="33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155653</xdr:rowOff>
    </xdr:from>
    <xdr:to>
      <xdr:col>71</xdr:col>
      <xdr:colOff>177800</xdr:colOff>
      <xdr:row>57</xdr:row>
      <xdr:rowOff>160467</xdr:rowOff>
    </xdr:to>
    <xdr:cxnSp macro="">
      <xdr:nvCxnSpPr>
        <xdr:cNvPr id="583" name="直線コネクタ 582"/>
        <xdr:cNvCxnSpPr/>
      </xdr:nvCxnSpPr>
      <xdr:spPr>
        <a:xfrm flipV="1">
          <a:off x="12814300" y="9928303"/>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88211</xdr:rowOff>
    </xdr:from>
    <xdr:to>
      <xdr:col>85</xdr:col>
      <xdr:colOff>177800</xdr:colOff>
      <xdr:row>58</xdr:row>
      <xdr:rowOff>18361</xdr:rowOff>
    </xdr:to>
    <xdr:sp macro="" textlink="">
      <xdr:nvSpPr>
        <xdr:cNvPr id="593" name="楕円 592"/>
        <xdr:cNvSpPr/>
      </xdr:nvSpPr>
      <xdr:spPr>
        <a:xfrm>
          <a:off x="16268700" y="98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66638</xdr:rowOff>
    </xdr:from>
    <xdr:ext cx="534377" cy="259045"/>
    <xdr:sp macro="" textlink="">
      <xdr:nvSpPr>
        <xdr:cNvPr id="594" name="教育費該当値テキスト"/>
        <xdr:cNvSpPr txBox="1"/>
      </xdr:nvSpPr>
      <xdr:spPr>
        <a:xfrm>
          <a:off x="16370300" y="98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63241</xdr:rowOff>
    </xdr:from>
    <xdr:to>
      <xdr:col>81</xdr:col>
      <xdr:colOff>101600</xdr:colOff>
      <xdr:row>57</xdr:row>
      <xdr:rowOff>164841</xdr:rowOff>
    </xdr:to>
    <xdr:sp macro="" textlink="">
      <xdr:nvSpPr>
        <xdr:cNvPr id="595" name="楕円 594"/>
        <xdr:cNvSpPr/>
      </xdr:nvSpPr>
      <xdr:spPr>
        <a:xfrm>
          <a:off x="15430500" y="98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9918</xdr:rowOff>
    </xdr:from>
    <xdr:ext cx="599010" cy="259045"/>
    <xdr:sp macro="" textlink="">
      <xdr:nvSpPr>
        <xdr:cNvPr id="596" name="テキスト ボックス 595"/>
        <xdr:cNvSpPr txBox="1"/>
      </xdr:nvSpPr>
      <xdr:spPr>
        <a:xfrm>
          <a:off x="15181795" y="961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113556</xdr:rowOff>
    </xdr:from>
    <xdr:to>
      <xdr:col>76</xdr:col>
      <xdr:colOff>165100</xdr:colOff>
      <xdr:row>56</xdr:row>
      <xdr:rowOff>43706</xdr:rowOff>
    </xdr:to>
    <xdr:sp macro="" textlink="">
      <xdr:nvSpPr>
        <xdr:cNvPr id="597" name="楕円 596"/>
        <xdr:cNvSpPr/>
      </xdr:nvSpPr>
      <xdr:spPr>
        <a:xfrm>
          <a:off x="14541500" y="95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60233</xdr:rowOff>
    </xdr:from>
    <xdr:ext cx="599010" cy="259045"/>
    <xdr:sp macro="" textlink="">
      <xdr:nvSpPr>
        <xdr:cNvPr id="598" name="テキスト ボックス 597"/>
        <xdr:cNvSpPr txBox="1"/>
      </xdr:nvSpPr>
      <xdr:spPr>
        <a:xfrm>
          <a:off x="14292795" y="931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104853</xdr:rowOff>
    </xdr:from>
    <xdr:to>
      <xdr:col>72</xdr:col>
      <xdr:colOff>38100</xdr:colOff>
      <xdr:row>58</xdr:row>
      <xdr:rowOff>35003</xdr:rowOff>
    </xdr:to>
    <xdr:sp macro="" textlink="">
      <xdr:nvSpPr>
        <xdr:cNvPr id="599" name="楕円 598"/>
        <xdr:cNvSpPr/>
      </xdr:nvSpPr>
      <xdr:spPr>
        <a:xfrm>
          <a:off x="13652500" y="98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26130</xdr:rowOff>
    </xdr:from>
    <xdr:ext cx="534377" cy="259045"/>
    <xdr:sp macro="" textlink="">
      <xdr:nvSpPr>
        <xdr:cNvPr id="600" name="テキスト ボックス 599"/>
        <xdr:cNvSpPr txBox="1"/>
      </xdr:nvSpPr>
      <xdr:spPr>
        <a:xfrm>
          <a:off x="13436111" y="99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109667</xdr:rowOff>
    </xdr:from>
    <xdr:to>
      <xdr:col>67</xdr:col>
      <xdr:colOff>101600</xdr:colOff>
      <xdr:row>58</xdr:row>
      <xdr:rowOff>39817</xdr:rowOff>
    </xdr:to>
    <xdr:sp macro="" textlink="">
      <xdr:nvSpPr>
        <xdr:cNvPr id="601" name="楕円 600"/>
        <xdr:cNvSpPr/>
      </xdr:nvSpPr>
      <xdr:spPr>
        <a:xfrm>
          <a:off x="12763500" y="988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30944</xdr:rowOff>
    </xdr:from>
    <xdr:ext cx="534377" cy="259045"/>
    <xdr:sp macro="" textlink="">
      <xdr:nvSpPr>
        <xdr:cNvPr id="602" name="テキスト ボックス 601"/>
        <xdr:cNvSpPr txBox="1"/>
      </xdr:nvSpPr>
      <xdr:spPr>
        <a:xfrm>
          <a:off x="12547111" y="99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69207</xdr:rowOff>
    </xdr:from>
    <xdr:to>
      <xdr:col>85</xdr:col>
      <xdr:colOff>127000</xdr:colOff>
      <xdr:row>78</xdr:row>
      <xdr:rowOff>83576</xdr:rowOff>
    </xdr:to>
    <xdr:cxnSp macro="">
      <xdr:nvCxnSpPr>
        <xdr:cNvPr id="629" name="直線コネクタ 628"/>
        <xdr:cNvCxnSpPr/>
      </xdr:nvCxnSpPr>
      <xdr:spPr>
        <a:xfrm>
          <a:off x="15481300" y="13442307"/>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69207</xdr:rowOff>
    </xdr:from>
    <xdr:to>
      <xdr:col>81</xdr:col>
      <xdr:colOff>50800</xdr:colOff>
      <xdr:row>78</xdr:row>
      <xdr:rowOff>139700</xdr:rowOff>
    </xdr:to>
    <xdr:cxnSp macro="">
      <xdr:nvCxnSpPr>
        <xdr:cNvPr id="632" name="直線コネクタ 631"/>
        <xdr:cNvCxnSpPr/>
      </xdr:nvCxnSpPr>
      <xdr:spPr>
        <a:xfrm flipV="1">
          <a:off x="14592300" y="13442307"/>
          <a:ext cx="889000" cy="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139069</xdr:rowOff>
    </xdr:from>
    <xdr:to>
      <xdr:col>76</xdr:col>
      <xdr:colOff>114300</xdr:colOff>
      <xdr:row>78</xdr:row>
      <xdr:rowOff>139700</xdr:rowOff>
    </xdr:to>
    <xdr:cxnSp macro="">
      <xdr:nvCxnSpPr>
        <xdr:cNvPr id="635" name="直線コネクタ 634"/>
        <xdr:cNvCxnSpPr/>
      </xdr:nvCxnSpPr>
      <xdr:spPr>
        <a:xfrm>
          <a:off x="13703300" y="135121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136255</xdr:rowOff>
    </xdr:from>
    <xdr:to>
      <xdr:col>71</xdr:col>
      <xdr:colOff>177800</xdr:colOff>
      <xdr:row>78</xdr:row>
      <xdr:rowOff>139069</xdr:rowOff>
    </xdr:to>
    <xdr:cxnSp macro="">
      <xdr:nvCxnSpPr>
        <xdr:cNvPr id="638" name="直線コネクタ 637"/>
        <xdr:cNvCxnSpPr/>
      </xdr:nvCxnSpPr>
      <xdr:spPr>
        <a:xfrm>
          <a:off x="12814300" y="13509355"/>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32776</xdr:rowOff>
    </xdr:from>
    <xdr:to>
      <xdr:col>85</xdr:col>
      <xdr:colOff>177800</xdr:colOff>
      <xdr:row>78</xdr:row>
      <xdr:rowOff>134376</xdr:rowOff>
    </xdr:to>
    <xdr:sp macro="" textlink="">
      <xdr:nvSpPr>
        <xdr:cNvPr id="648" name="楕円 647"/>
        <xdr:cNvSpPr/>
      </xdr:nvSpPr>
      <xdr:spPr>
        <a:xfrm>
          <a:off x="16268700" y="134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163603</xdr:rowOff>
    </xdr:from>
    <xdr:ext cx="534377" cy="259045"/>
    <xdr:sp macro="" textlink="">
      <xdr:nvSpPr>
        <xdr:cNvPr id="649" name="災害復旧費該当値テキスト"/>
        <xdr:cNvSpPr txBox="1"/>
      </xdr:nvSpPr>
      <xdr:spPr>
        <a:xfrm>
          <a:off x="16370300" y="1319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18407</xdr:rowOff>
    </xdr:from>
    <xdr:to>
      <xdr:col>81</xdr:col>
      <xdr:colOff>101600</xdr:colOff>
      <xdr:row>78</xdr:row>
      <xdr:rowOff>120007</xdr:rowOff>
    </xdr:to>
    <xdr:sp macro="" textlink="">
      <xdr:nvSpPr>
        <xdr:cNvPr id="650" name="楕円 649"/>
        <xdr:cNvSpPr/>
      </xdr:nvSpPr>
      <xdr:spPr>
        <a:xfrm>
          <a:off x="15430500" y="133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136534</xdr:rowOff>
    </xdr:from>
    <xdr:ext cx="534377" cy="259045"/>
    <xdr:sp macro="" textlink="">
      <xdr:nvSpPr>
        <xdr:cNvPr id="651" name="テキスト ボックス 650"/>
        <xdr:cNvSpPr txBox="1"/>
      </xdr:nvSpPr>
      <xdr:spPr>
        <a:xfrm>
          <a:off x="15214111" y="131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88269</xdr:rowOff>
    </xdr:from>
    <xdr:to>
      <xdr:col>72</xdr:col>
      <xdr:colOff>38100</xdr:colOff>
      <xdr:row>79</xdr:row>
      <xdr:rowOff>18419</xdr:rowOff>
    </xdr:to>
    <xdr:sp macro="" textlink="">
      <xdr:nvSpPr>
        <xdr:cNvPr id="654" name="楕円 653"/>
        <xdr:cNvSpPr/>
      </xdr:nvSpPr>
      <xdr:spPr>
        <a:xfrm>
          <a:off x="13652500" y="134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9546</xdr:rowOff>
    </xdr:from>
    <xdr:ext cx="378565" cy="259045"/>
    <xdr:sp macro="" textlink="">
      <xdr:nvSpPr>
        <xdr:cNvPr id="655" name="テキスト ボックス 654"/>
        <xdr:cNvSpPr txBox="1"/>
      </xdr:nvSpPr>
      <xdr:spPr>
        <a:xfrm>
          <a:off x="13514017" y="1355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85455</xdr:rowOff>
    </xdr:from>
    <xdr:to>
      <xdr:col>67</xdr:col>
      <xdr:colOff>101600</xdr:colOff>
      <xdr:row>79</xdr:row>
      <xdr:rowOff>15605</xdr:rowOff>
    </xdr:to>
    <xdr:sp macro="" textlink="">
      <xdr:nvSpPr>
        <xdr:cNvPr id="656" name="楕円 655"/>
        <xdr:cNvSpPr/>
      </xdr:nvSpPr>
      <xdr:spPr>
        <a:xfrm>
          <a:off x="12763500" y="134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6732</xdr:rowOff>
    </xdr:from>
    <xdr:ext cx="469744" cy="259045"/>
    <xdr:sp macro="" textlink="">
      <xdr:nvSpPr>
        <xdr:cNvPr id="657" name="テキスト ボックス 656"/>
        <xdr:cNvSpPr txBox="1"/>
      </xdr:nvSpPr>
      <xdr:spPr>
        <a:xfrm>
          <a:off x="12579428" y="1355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170717</xdr:rowOff>
    </xdr:from>
    <xdr:to>
      <xdr:col>85</xdr:col>
      <xdr:colOff>127000</xdr:colOff>
      <xdr:row>96</xdr:row>
      <xdr:rowOff>41104</xdr:rowOff>
    </xdr:to>
    <xdr:cxnSp macro="">
      <xdr:nvCxnSpPr>
        <xdr:cNvPr id="684" name="直線コネクタ 683"/>
        <xdr:cNvCxnSpPr/>
      </xdr:nvCxnSpPr>
      <xdr:spPr>
        <a:xfrm flipV="1">
          <a:off x="15481300" y="16458467"/>
          <a:ext cx="838200" cy="4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41104</xdr:rowOff>
    </xdr:from>
    <xdr:to>
      <xdr:col>81</xdr:col>
      <xdr:colOff>50800</xdr:colOff>
      <xdr:row>96</xdr:row>
      <xdr:rowOff>64815</xdr:rowOff>
    </xdr:to>
    <xdr:cxnSp macro="">
      <xdr:nvCxnSpPr>
        <xdr:cNvPr id="687" name="直線コネクタ 686"/>
        <xdr:cNvCxnSpPr/>
      </xdr:nvCxnSpPr>
      <xdr:spPr>
        <a:xfrm flipV="1">
          <a:off x="14592300" y="16500304"/>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64815</xdr:rowOff>
    </xdr:from>
    <xdr:to>
      <xdr:col>76</xdr:col>
      <xdr:colOff>114300</xdr:colOff>
      <xdr:row>96</xdr:row>
      <xdr:rowOff>129139</xdr:rowOff>
    </xdr:to>
    <xdr:cxnSp macro="">
      <xdr:nvCxnSpPr>
        <xdr:cNvPr id="690" name="直線コネクタ 689"/>
        <xdr:cNvCxnSpPr/>
      </xdr:nvCxnSpPr>
      <xdr:spPr>
        <a:xfrm flipV="1">
          <a:off x="13703300" y="16524015"/>
          <a:ext cx="8890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114486</xdr:rowOff>
    </xdr:from>
    <xdr:to>
      <xdr:col>71</xdr:col>
      <xdr:colOff>177800</xdr:colOff>
      <xdr:row>96</xdr:row>
      <xdr:rowOff>129139</xdr:rowOff>
    </xdr:to>
    <xdr:cxnSp macro="">
      <xdr:nvCxnSpPr>
        <xdr:cNvPr id="693" name="直線コネクタ 692"/>
        <xdr:cNvCxnSpPr/>
      </xdr:nvCxnSpPr>
      <xdr:spPr>
        <a:xfrm>
          <a:off x="12814300" y="16573686"/>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119917</xdr:rowOff>
    </xdr:from>
    <xdr:to>
      <xdr:col>85</xdr:col>
      <xdr:colOff>177800</xdr:colOff>
      <xdr:row>96</xdr:row>
      <xdr:rowOff>50067</xdr:rowOff>
    </xdr:to>
    <xdr:sp macro="" textlink="">
      <xdr:nvSpPr>
        <xdr:cNvPr id="703" name="楕円 702"/>
        <xdr:cNvSpPr/>
      </xdr:nvSpPr>
      <xdr:spPr>
        <a:xfrm>
          <a:off x="16268700" y="164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98344</xdr:rowOff>
    </xdr:from>
    <xdr:ext cx="599010" cy="259045"/>
    <xdr:sp macro="" textlink="">
      <xdr:nvSpPr>
        <xdr:cNvPr id="704" name="公債費該当値テキスト"/>
        <xdr:cNvSpPr txBox="1"/>
      </xdr:nvSpPr>
      <xdr:spPr>
        <a:xfrm>
          <a:off x="16370300" y="1638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161754</xdr:rowOff>
    </xdr:from>
    <xdr:to>
      <xdr:col>81</xdr:col>
      <xdr:colOff>101600</xdr:colOff>
      <xdr:row>96</xdr:row>
      <xdr:rowOff>91904</xdr:rowOff>
    </xdr:to>
    <xdr:sp macro="" textlink="">
      <xdr:nvSpPr>
        <xdr:cNvPr id="705" name="楕円 704"/>
        <xdr:cNvSpPr/>
      </xdr:nvSpPr>
      <xdr:spPr>
        <a:xfrm>
          <a:off x="15430500" y="164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83031</xdr:rowOff>
    </xdr:from>
    <xdr:ext cx="534377" cy="259045"/>
    <xdr:sp macro="" textlink="">
      <xdr:nvSpPr>
        <xdr:cNvPr id="706" name="テキスト ボックス 705"/>
        <xdr:cNvSpPr txBox="1"/>
      </xdr:nvSpPr>
      <xdr:spPr>
        <a:xfrm>
          <a:off x="15214111" y="165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14015</xdr:rowOff>
    </xdr:from>
    <xdr:to>
      <xdr:col>76</xdr:col>
      <xdr:colOff>165100</xdr:colOff>
      <xdr:row>96</xdr:row>
      <xdr:rowOff>115615</xdr:rowOff>
    </xdr:to>
    <xdr:sp macro="" textlink="">
      <xdr:nvSpPr>
        <xdr:cNvPr id="707" name="楕円 706"/>
        <xdr:cNvSpPr/>
      </xdr:nvSpPr>
      <xdr:spPr>
        <a:xfrm>
          <a:off x="14541500" y="164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106742</xdr:rowOff>
    </xdr:from>
    <xdr:ext cx="534377" cy="259045"/>
    <xdr:sp macro="" textlink="">
      <xdr:nvSpPr>
        <xdr:cNvPr id="708" name="テキスト ボックス 707"/>
        <xdr:cNvSpPr txBox="1"/>
      </xdr:nvSpPr>
      <xdr:spPr>
        <a:xfrm>
          <a:off x="14325111" y="165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78339</xdr:rowOff>
    </xdr:from>
    <xdr:to>
      <xdr:col>72</xdr:col>
      <xdr:colOff>38100</xdr:colOff>
      <xdr:row>97</xdr:row>
      <xdr:rowOff>8489</xdr:rowOff>
    </xdr:to>
    <xdr:sp macro="" textlink="">
      <xdr:nvSpPr>
        <xdr:cNvPr id="709" name="楕円 708"/>
        <xdr:cNvSpPr/>
      </xdr:nvSpPr>
      <xdr:spPr>
        <a:xfrm>
          <a:off x="136525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171066</xdr:rowOff>
    </xdr:from>
    <xdr:ext cx="534377" cy="259045"/>
    <xdr:sp macro="" textlink="">
      <xdr:nvSpPr>
        <xdr:cNvPr id="710" name="テキスト ボックス 709"/>
        <xdr:cNvSpPr txBox="1"/>
      </xdr:nvSpPr>
      <xdr:spPr>
        <a:xfrm>
          <a:off x="13436111" y="166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63686</xdr:rowOff>
    </xdr:from>
    <xdr:to>
      <xdr:col>67</xdr:col>
      <xdr:colOff>101600</xdr:colOff>
      <xdr:row>96</xdr:row>
      <xdr:rowOff>165286</xdr:rowOff>
    </xdr:to>
    <xdr:sp macro="" textlink="">
      <xdr:nvSpPr>
        <xdr:cNvPr id="711" name="楕円 710"/>
        <xdr:cNvSpPr/>
      </xdr:nvSpPr>
      <xdr:spPr>
        <a:xfrm>
          <a:off x="12763500" y="165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156413</xdr:rowOff>
    </xdr:from>
    <xdr:ext cx="534377" cy="259045"/>
    <xdr:sp macro="" textlink="">
      <xdr:nvSpPr>
        <xdr:cNvPr id="712" name="テキスト ボックス 711"/>
        <xdr:cNvSpPr txBox="1"/>
      </xdr:nvSpPr>
      <xdr:spPr>
        <a:xfrm>
          <a:off x="12547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294,512</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年度はふるさと寄付金の増に伴う基金積立金及び感謝特典品事業の必要経費相当額の増による増額となり、類似団体平均より高い状況となっている。 </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238,981</a:t>
          </a:r>
          <a:r>
            <a:rPr kumimoji="1" lang="ja-JP" altLang="en-US" sz="1300">
              <a:latin typeface="ＭＳ Ｐゴシック" panose="020B0600070205080204" pitchFamily="50" charset="-128"/>
              <a:ea typeface="ＭＳ Ｐゴシック" panose="020B0600070205080204" pitchFamily="50" charset="-128"/>
            </a:rPr>
            <a:t>円となっており、池田町農業再生協議会産地パワーアップ計画に基づき集出荷貯蔵施設整備に対する補助事業（産地パワーアップ事業）及び池田町畜産クラスター協議会畜産クラスター計画に基づき畜産・酪農施設整備に対する補助事業（畜産・酪農収益力強化整備等特別対策事業）の実施等に伴う事業費の増により、類似団体平均より高い状況となっている。 </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131,114</a:t>
          </a:r>
          <a:r>
            <a:rPr kumimoji="1" lang="ja-JP" altLang="en-US" sz="1300">
              <a:latin typeface="ＭＳ Ｐゴシック" panose="020B0600070205080204" pitchFamily="50" charset="-128"/>
              <a:ea typeface="ＭＳ Ｐゴシック" panose="020B0600070205080204" pitchFamily="50" charset="-128"/>
            </a:rPr>
            <a:t>円となっており、千代田堰堤展望公園整備事業の実施等に伴う事業費の増により、類似団体平均より高い状況となっている。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財政調整基金については、中期的な見通しの基に決算剰余金及び特別交付税剰余金等を見込み予算編成を行い、最低水準の取り崩しに努めている。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年度は財政調整基金の取り崩しを行わなかったが、平成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号等災害発生に伴い財政調整基金の取り崩しを行ったことにより、実質単年度収支及び標準財政規模に占める割合が減少した。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健全化判断比率を算定・公表することとなった平成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全ての年度において赤字が生じた会計はない。ブドウ・ブドウ酒事業会計の標準財政規模比が高い理由は、ワイン、ブランデー等の貯蔵品（流動資産）を大量に保有していることにより資金剰余額が多額になっ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8766138</v>
      </c>
      <c r="BO4" s="403"/>
      <c r="BP4" s="403"/>
      <c r="BQ4" s="403"/>
      <c r="BR4" s="403"/>
      <c r="BS4" s="403"/>
      <c r="BT4" s="403"/>
      <c r="BU4" s="404"/>
      <c r="BV4" s="402">
        <v>7241399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6.2</v>
      </c>
      <c r="CU4" s="584"/>
      <c r="CV4" s="584"/>
      <c r="CW4" s="584"/>
      <c r="CX4" s="584"/>
      <c r="CY4" s="584"/>
      <c r="CZ4" s="584"/>
      <c r="DA4" s="585"/>
      <c r="DB4" s="583">
        <v>6.6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8518152</v>
      </c>
      <c r="BO5" s="408"/>
      <c r="BP5" s="408"/>
      <c r="BQ5" s="408"/>
      <c r="BR5" s="408"/>
      <c r="BS5" s="408"/>
      <c r="BT5" s="408"/>
      <c r="BU5" s="409"/>
      <c r="BV5" s="407">
        <v>6964760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84.6</v>
      </c>
      <c r="CU5" s="378"/>
      <c r="CV5" s="378"/>
      <c r="CW5" s="378"/>
      <c r="CX5" s="378"/>
      <c r="CY5" s="378"/>
      <c r="CZ5" s="378"/>
      <c r="DA5" s="379"/>
      <c r="DB5" s="377">
        <v>82.5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247986</v>
      </c>
      <c r="BO6" s="408"/>
      <c r="BP6" s="408"/>
      <c r="BQ6" s="408"/>
      <c r="BR6" s="408"/>
      <c r="BS6" s="408"/>
      <c r="BT6" s="408"/>
      <c r="BU6" s="409"/>
      <c r="BV6" s="407">
        <v>276639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88.3</v>
      </c>
      <c r="CU6" s="558"/>
      <c r="CV6" s="558"/>
      <c r="CW6" s="558"/>
      <c r="CX6" s="558"/>
      <c r="CY6" s="558"/>
      <c r="CZ6" s="558"/>
      <c r="DA6" s="559"/>
      <c r="DB6" s="557">
        <v>86.1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3030</v>
      </c>
      <c r="BO7" s="408"/>
      <c r="BP7" s="408"/>
      <c r="BQ7" s="408"/>
      <c r="BR7" s="408"/>
      <c r="BS7" s="408"/>
      <c r="BT7" s="408"/>
      <c r="BU7" s="409"/>
      <c r="BV7" s="407">
        <v>19955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3945668</v>
      </c>
      <c r="CU7" s="408"/>
      <c r="CV7" s="408"/>
      <c r="CW7" s="408"/>
      <c r="CX7" s="408"/>
      <c r="CY7" s="408"/>
      <c r="CZ7" s="408"/>
      <c r="DA7" s="409"/>
      <c r="DB7" s="407">
        <v>3912010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244956</v>
      </c>
      <c r="BO8" s="408"/>
      <c r="BP8" s="408"/>
      <c r="BQ8" s="408"/>
      <c r="BR8" s="408"/>
      <c r="BS8" s="408"/>
      <c r="BT8" s="408"/>
      <c r="BU8" s="409"/>
      <c r="BV8" s="407">
        <v>256684</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0.22</v>
      </c>
      <c r="CU8" s="521"/>
      <c r="CV8" s="521"/>
      <c r="CW8" s="521"/>
      <c r="CX8" s="521"/>
      <c r="CY8" s="521"/>
      <c r="CZ8" s="521"/>
      <c r="DA8" s="522"/>
      <c r="DB8" s="520">
        <v>0.22</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6882</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-11728</v>
      </c>
      <c r="BO9" s="408"/>
      <c r="BP9" s="408"/>
      <c r="BQ9" s="408"/>
      <c r="BR9" s="408"/>
      <c r="BS9" s="408"/>
      <c r="BT9" s="408"/>
      <c r="BU9" s="409"/>
      <c r="BV9" s="407">
        <v>33127</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14.2</v>
      </c>
      <c r="CU9" s="378"/>
      <c r="CV9" s="378"/>
      <c r="CW9" s="378"/>
      <c r="CX9" s="378"/>
      <c r="CY9" s="378"/>
      <c r="CZ9" s="378"/>
      <c r="DA9" s="379"/>
      <c r="DB9" s="377">
        <v>13.3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7527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1955</v>
      </c>
      <c r="BO10" s="408"/>
      <c r="BP10" s="408"/>
      <c r="BQ10" s="408"/>
      <c r="BR10" s="408"/>
      <c r="BS10" s="408"/>
      <c r="BT10" s="408"/>
      <c r="BU10" s="409"/>
      <c r="BV10" s="407">
        <v>10288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6875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127056</v>
      </c>
      <c r="BO12" s="408"/>
      <c r="BP12" s="408"/>
      <c r="BQ12" s="408"/>
      <c r="BR12" s="408"/>
      <c r="BS12" s="408"/>
      <c r="BT12" s="408"/>
      <c r="BU12" s="409"/>
      <c r="BV12" s="407">
        <v>205666</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6861</v>
      </c>
      <c r="S13" s="511"/>
      <c r="T13" s="511"/>
      <c r="U13" s="511"/>
      <c r="V13" s="512"/>
      <c r="W13" s="498" t="s">
        <v>133</v>
      </c>
      <c r="X13" s="420"/>
      <c r="Y13" s="420"/>
      <c r="Z13" s="420"/>
      <c r="AA13" s="420"/>
      <c r="AB13" s="421"/>
      <c r="AC13" s="383">
        <v>808</v>
      </c>
      <c r="AD13" s="384"/>
      <c r="AE13" s="384"/>
      <c r="AF13" s="384"/>
      <c r="AG13" s="385"/>
      <c r="AH13" s="383">
        <v>972</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-136829</v>
      </c>
      <c r="BO13" s="408"/>
      <c r="BP13" s="408"/>
      <c r="BQ13" s="408"/>
      <c r="BR13" s="408"/>
      <c r="BS13" s="408"/>
      <c r="BT13" s="408"/>
      <c r="BU13" s="409"/>
      <c r="BV13" s="407">
        <v>-162251</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9.6</v>
      </c>
      <c r="CU13" s="378"/>
      <c r="CV13" s="378"/>
      <c r="CW13" s="378"/>
      <c r="CX13" s="378"/>
      <c r="CY13" s="378"/>
      <c r="CZ13" s="378"/>
      <c r="DA13" s="379"/>
      <c r="DB13" s="377">
        <v>9.5</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6996</v>
      </c>
      <c r="S14" s="511"/>
      <c r="T14" s="511"/>
      <c r="U14" s="511"/>
      <c r="V14" s="512"/>
      <c r="W14" s="513"/>
      <c r="X14" s="423"/>
      <c r="Y14" s="423"/>
      <c r="Z14" s="423"/>
      <c r="AA14" s="423"/>
      <c r="AB14" s="424"/>
      <c r="AC14" s="503">
        <v>25.1</v>
      </c>
      <c r="AD14" s="504"/>
      <c r="AE14" s="504"/>
      <c r="AF14" s="504"/>
      <c r="AG14" s="505"/>
      <c r="AH14" s="503">
        <v>27.1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92.3</v>
      </c>
      <c r="CU14" s="515"/>
      <c r="CV14" s="515"/>
      <c r="CW14" s="515"/>
      <c r="CX14" s="515"/>
      <c r="CY14" s="515"/>
      <c r="CZ14" s="515"/>
      <c r="DA14" s="516"/>
      <c r="DB14" s="514">
        <v>98.7</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6981</v>
      </c>
      <c r="S15" s="511"/>
      <c r="T15" s="511"/>
      <c r="U15" s="511"/>
      <c r="V15" s="512"/>
      <c r="W15" s="498" t="s">
        <v>141</v>
      </c>
      <c r="X15" s="420"/>
      <c r="Y15" s="420"/>
      <c r="Z15" s="420"/>
      <c r="AA15" s="420"/>
      <c r="AB15" s="421"/>
      <c r="AC15" s="383">
        <v>563</v>
      </c>
      <c r="AD15" s="384"/>
      <c r="AE15" s="384"/>
      <c r="AF15" s="384"/>
      <c r="AG15" s="385"/>
      <c r="AH15" s="383">
        <v>678</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786445</v>
      </c>
      <c r="BO15" s="403"/>
      <c r="BP15" s="403"/>
      <c r="BQ15" s="403"/>
      <c r="BR15" s="403"/>
      <c r="BS15" s="403"/>
      <c r="BT15" s="403"/>
      <c r="BU15" s="404"/>
      <c r="BV15" s="402">
        <v>795791</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17.5</v>
      </c>
      <c r="AD16" s="504"/>
      <c r="AE16" s="504"/>
      <c r="AF16" s="504"/>
      <c r="AG16" s="505"/>
      <c r="AH16" s="503">
        <v>18.899999999999999</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3524630</v>
      </c>
      <c r="BO16" s="408"/>
      <c r="BP16" s="408"/>
      <c r="BQ16" s="408"/>
      <c r="BR16" s="408"/>
      <c r="BS16" s="408"/>
      <c r="BT16" s="408"/>
      <c r="BU16" s="409"/>
      <c r="BV16" s="407">
        <v>3566396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145</v>
      </c>
      <c r="S17" s="496"/>
      <c r="T17" s="496"/>
      <c r="U17" s="496"/>
      <c r="V17" s="497"/>
      <c r="W17" s="498" t="s">
        <v>148</v>
      </c>
      <c r="X17" s="420"/>
      <c r="Y17" s="420"/>
      <c r="Z17" s="420"/>
      <c r="AA17" s="420"/>
      <c r="AB17" s="421"/>
      <c r="AC17" s="383">
        <v>1853</v>
      </c>
      <c r="AD17" s="384"/>
      <c r="AE17" s="384"/>
      <c r="AF17" s="384"/>
      <c r="AG17" s="385"/>
      <c r="AH17" s="383">
        <v>1940</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975330</v>
      </c>
      <c r="BO17" s="408"/>
      <c r="BP17" s="408"/>
      <c r="BQ17" s="408"/>
      <c r="BR17" s="408"/>
      <c r="BS17" s="408"/>
      <c r="BT17" s="408"/>
      <c r="BU17" s="409"/>
      <c r="BV17" s="407">
        <v>983032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371.79</v>
      </c>
      <c r="M18" s="472"/>
      <c r="N18" s="472"/>
      <c r="O18" s="472"/>
      <c r="P18" s="472"/>
      <c r="Q18" s="472"/>
      <c r="R18" s="473"/>
      <c r="S18" s="473"/>
      <c r="T18" s="473"/>
      <c r="U18" s="473"/>
      <c r="V18" s="474"/>
      <c r="W18" s="488"/>
      <c r="X18" s="489"/>
      <c r="Y18" s="489"/>
      <c r="Z18" s="489"/>
      <c r="AA18" s="489"/>
      <c r="AB18" s="499"/>
      <c r="AC18" s="371">
        <v>57.5</v>
      </c>
      <c r="AD18" s="372"/>
      <c r="AE18" s="372"/>
      <c r="AF18" s="372"/>
      <c r="AG18" s="475"/>
      <c r="AH18" s="371">
        <v>54</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3357151</v>
      </c>
      <c r="BO18" s="408"/>
      <c r="BP18" s="408"/>
      <c r="BQ18" s="408"/>
      <c r="BR18" s="408"/>
      <c r="BS18" s="408"/>
      <c r="BT18" s="408"/>
      <c r="BU18" s="409"/>
      <c r="BV18" s="407">
        <v>3234564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19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4912543</v>
      </c>
      <c r="BO19" s="408"/>
      <c r="BP19" s="408"/>
      <c r="BQ19" s="408"/>
      <c r="BR19" s="408"/>
      <c r="BS19" s="408"/>
      <c r="BT19" s="408"/>
      <c r="BU19" s="409"/>
      <c r="BV19" s="407">
        <v>4838523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3044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8760616</v>
      </c>
      <c r="BO23" s="408"/>
      <c r="BP23" s="408"/>
      <c r="BQ23" s="408"/>
      <c r="BR23" s="408"/>
      <c r="BS23" s="408"/>
      <c r="BT23" s="408"/>
      <c r="BU23" s="409"/>
      <c r="BV23" s="407">
        <v>8548706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7320</v>
      </c>
      <c r="R24" s="384"/>
      <c r="S24" s="384"/>
      <c r="T24" s="384"/>
      <c r="U24" s="384"/>
      <c r="V24" s="385"/>
      <c r="W24" s="449"/>
      <c r="X24" s="440"/>
      <c r="Y24" s="441"/>
      <c r="Z24" s="380" t="s">
        <v>164</v>
      </c>
      <c r="AA24" s="381"/>
      <c r="AB24" s="381"/>
      <c r="AC24" s="381"/>
      <c r="AD24" s="381"/>
      <c r="AE24" s="381"/>
      <c r="AF24" s="381"/>
      <c r="AG24" s="382"/>
      <c r="AH24" s="383">
        <v>112</v>
      </c>
      <c r="AI24" s="384"/>
      <c r="AJ24" s="384"/>
      <c r="AK24" s="384"/>
      <c r="AL24" s="385"/>
      <c r="AM24" s="383">
        <v>351792</v>
      </c>
      <c r="AN24" s="384"/>
      <c r="AO24" s="384"/>
      <c r="AP24" s="384"/>
      <c r="AQ24" s="384"/>
      <c r="AR24" s="385"/>
      <c r="AS24" s="383">
        <v>3141</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8490884</v>
      </c>
      <c r="BO24" s="408"/>
      <c r="BP24" s="408"/>
      <c r="BQ24" s="408"/>
      <c r="BR24" s="408"/>
      <c r="BS24" s="408"/>
      <c r="BT24" s="408"/>
      <c r="BU24" s="409"/>
      <c r="BV24" s="407">
        <v>8266341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6130</v>
      </c>
      <c r="R25" s="384"/>
      <c r="S25" s="384"/>
      <c r="T25" s="384"/>
      <c r="U25" s="384"/>
      <c r="V25" s="385"/>
      <c r="W25" s="449"/>
      <c r="X25" s="440"/>
      <c r="Y25" s="441"/>
      <c r="Z25" s="380" t="s">
        <v>167</v>
      </c>
      <c r="AA25" s="381"/>
      <c r="AB25" s="381"/>
      <c r="AC25" s="381"/>
      <c r="AD25" s="381"/>
      <c r="AE25" s="381"/>
      <c r="AF25" s="381"/>
      <c r="AG25" s="382"/>
      <c r="AH25" s="383" t="s">
        <v>123</v>
      </c>
      <c r="AI25" s="384"/>
      <c r="AJ25" s="384"/>
      <c r="AK25" s="384"/>
      <c r="AL25" s="385"/>
      <c r="AM25" s="383" t="s">
        <v>168</v>
      </c>
      <c r="AN25" s="384"/>
      <c r="AO25" s="384"/>
      <c r="AP25" s="384"/>
      <c r="AQ25" s="384"/>
      <c r="AR25" s="385"/>
      <c r="AS25" s="383" t="s">
        <v>123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1128146</v>
      </c>
      <c r="BO25" s="403"/>
      <c r="BP25" s="403"/>
      <c r="BQ25" s="403"/>
      <c r="BR25" s="403"/>
      <c r="BS25" s="403"/>
      <c r="BT25" s="403"/>
      <c r="BU25" s="404"/>
      <c r="BV25" s="402">
        <v>669189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5500</v>
      </c>
      <c r="R26" s="384"/>
      <c r="S26" s="384"/>
      <c r="T26" s="384"/>
      <c r="U26" s="384"/>
      <c r="V26" s="385"/>
      <c r="W26" s="449"/>
      <c r="X26" s="440"/>
      <c r="Y26" s="441"/>
      <c r="Z26" s="380" t="s">
        <v>171</v>
      </c>
      <c r="AA26" s="462"/>
      <c r="AB26" s="462"/>
      <c r="AC26" s="462"/>
      <c r="AD26" s="462"/>
      <c r="AE26" s="462"/>
      <c r="AF26" s="462"/>
      <c r="AG26" s="463"/>
      <c r="AH26" s="383" t="s">
        <v>168</v>
      </c>
      <c r="AI26" s="384"/>
      <c r="AJ26" s="384"/>
      <c r="AK26" s="384"/>
      <c r="AL26" s="385"/>
      <c r="AM26" s="383" t="s">
        <v>168</v>
      </c>
      <c r="AN26" s="384"/>
      <c r="AO26" s="384"/>
      <c r="AP26" s="384"/>
      <c r="AQ26" s="384"/>
      <c r="AR26" s="385"/>
      <c r="AS26" s="383" t="s">
        <v>168</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2960</v>
      </c>
      <c r="R27" s="384"/>
      <c r="S27" s="384"/>
      <c r="T27" s="384"/>
      <c r="U27" s="384"/>
      <c r="V27" s="385"/>
      <c r="W27" s="449"/>
      <c r="X27" s="440"/>
      <c r="Y27" s="441"/>
      <c r="Z27" s="380" t="s">
        <v>175</v>
      </c>
      <c r="AA27" s="381"/>
      <c r="AB27" s="381"/>
      <c r="AC27" s="381"/>
      <c r="AD27" s="381"/>
      <c r="AE27" s="381"/>
      <c r="AF27" s="381"/>
      <c r="AG27" s="382"/>
      <c r="AH27" s="383" t="s">
        <v>123</v>
      </c>
      <c r="AI27" s="384"/>
      <c r="AJ27" s="384"/>
      <c r="AK27" s="384"/>
      <c r="AL27" s="385"/>
      <c r="AM27" s="383" t="s">
        <v>123</v>
      </c>
      <c r="AN27" s="384"/>
      <c r="AO27" s="384"/>
      <c r="AP27" s="384"/>
      <c r="AQ27" s="384"/>
      <c r="AR27" s="385"/>
      <c r="AS27" s="383" t="s">
        <v>123</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123</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2340</v>
      </c>
      <c r="R28" s="384"/>
      <c r="S28" s="384"/>
      <c r="T28" s="384"/>
      <c r="U28" s="384"/>
      <c r="V28" s="385"/>
      <c r="W28" s="449"/>
      <c r="X28" s="440"/>
      <c r="Y28" s="441"/>
      <c r="Z28" s="380" t="s">
        <v>178</v>
      </c>
      <c r="AA28" s="381"/>
      <c r="AB28" s="381"/>
      <c r="AC28" s="381"/>
      <c r="AD28" s="381"/>
      <c r="AE28" s="381"/>
      <c r="AF28" s="381"/>
      <c r="AG28" s="382"/>
      <c r="AH28" s="383" t="s">
        <v>168</v>
      </c>
      <c r="AI28" s="384"/>
      <c r="AJ28" s="384"/>
      <c r="AK28" s="384"/>
      <c r="AL28" s="385"/>
      <c r="AM28" s="383" t="s">
        <v>168</v>
      </c>
      <c r="AN28" s="384"/>
      <c r="AO28" s="384"/>
      <c r="AP28" s="384"/>
      <c r="AQ28" s="384"/>
      <c r="AR28" s="385"/>
      <c r="AS28" s="383" t="s">
        <v>168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1069346</v>
      </c>
      <c r="BO28" s="403"/>
      <c r="BP28" s="403"/>
      <c r="BQ28" s="403"/>
      <c r="BR28" s="403"/>
      <c r="BS28" s="403"/>
      <c r="BT28" s="403"/>
      <c r="BU28" s="404"/>
      <c r="BV28" s="402">
        <v>1194447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10</v>
      </c>
      <c r="M29" s="384"/>
      <c r="N29" s="384"/>
      <c r="O29" s="384"/>
      <c r="P29" s="385"/>
      <c r="Q29" s="383">
        <v>1850</v>
      </c>
      <c r="R29" s="384"/>
      <c r="S29" s="384"/>
      <c r="T29" s="384"/>
      <c r="U29" s="384"/>
      <c r="V29" s="385"/>
      <c r="W29" s="450"/>
      <c r="X29" s="451"/>
      <c r="Y29" s="452"/>
      <c r="Z29" s="380" t="s">
        <v>181</v>
      </c>
      <c r="AA29" s="381"/>
      <c r="AB29" s="381"/>
      <c r="AC29" s="381"/>
      <c r="AD29" s="381"/>
      <c r="AE29" s="381"/>
      <c r="AF29" s="381"/>
      <c r="AG29" s="382"/>
      <c r="AH29" s="383">
        <v>112</v>
      </c>
      <c r="AI29" s="384"/>
      <c r="AJ29" s="384"/>
      <c r="AK29" s="384"/>
      <c r="AL29" s="385"/>
      <c r="AM29" s="383">
        <v>351792</v>
      </c>
      <c r="AN29" s="384"/>
      <c r="AO29" s="384"/>
      <c r="AP29" s="384"/>
      <c r="AQ29" s="384"/>
      <c r="AR29" s="385"/>
      <c r="AS29" s="383">
        <v>3141</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239577</v>
      </c>
      <c r="BO29" s="408"/>
      <c r="BP29" s="408"/>
      <c r="BQ29" s="408"/>
      <c r="BR29" s="408"/>
      <c r="BS29" s="408"/>
      <c r="BT29" s="408"/>
      <c r="BU29" s="409"/>
      <c r="BV29" s="407">
        <v>229326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98.6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1185816</v>
      </c>
      <c r="BO30" s="411"/>
      <c r="BP30" s="411"/>
      <c r="BQ30" s="411"/>
      <c r="BR30" s="411"/>
      <c r="BS30" s="411"/>
      <c r="BT30" s="411"/>
      <c r="BU30" s="412"/>
      <c r="BV30" s="410">
        <v>928441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ブドウ・ブドウ酒事業会計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IF('各会計、関係団体の財政状況及び健全化判断比率'!B34="","",'各会計、関係団体の財政状況及び健全化判断比率'!B34)</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とかち広域消防事務組合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十勝池田食品</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十勝環境複合事務組合（一般会計）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f t="shared" si="0"/>
        <v>7</v>
      </c>
      <c r="AN36" s="366"/>
      <c r="AO36" s="365" t="str">
        <f>IF('各会計、関係団体の財政状況及び健全化判断比率'!B33="","",'各会計、関係団体の財政状況及び健全化判断比率'!B33)</f>
        <v>病院事業会計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十勝環境複合事務組合（余熱利用事業会計）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十勝圏複合事務組合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十勝中部広域水道企業団</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0alHBevsA8VnwbPTuiCZLcCERcVFO2Cxx1eZj5M1xC6+copX5AUkpvFXGqhCbwMIFE/XiWSWbhxoQc49D4Gjfg==" saltValue="cHwRFeWmVn8vwch70fHb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557</v>
      </c>
      <c r="D34" s="1186"/>
      <c r="E34" s="1187"/>
      <c r="F34" s="32">
        <v>46.7</v>
      </c>
      <c r="G34" s="33">
        <v>46.02</v>
      </c>
      <c r="H34" s="33">
        <v>46.71</v>
      </c>
      <c r="I34" s="33">
        <v>48.1</v>
      </c>
      <c r="J34" s="34">
        <v>47.54</v>
      </c>
      <c r="K34" s="22"/>
      <c r="L34" s="22"/>
      <c r="M34" s="22"/>
      <c r="N34" s="22"/>
      <c r="O34" s="22"/>
      <c r="P34" s="22"/>
    </row>
    <row r="35" spans="1:16" ht="39" customHeight="1">
      <c r="A35" s="22"/>
      <c r="B35" s="35"/>
      <c r="C35" s="1180" t="s">
        <v>558</v>
      </c>
      <c r="D35" s="1181"/>
      <c r="E35" s="1182"/>
      <c r="F35" s="36">
        <v>6.55</v>
      </c>
      <c r="G35" s="37">
        <v>6.69</v>
      </c>
      <c r="H35" s="37">
        <v>6.62</v>
      </c>
      <c r="I35" s="37">
        <v>6.7</v>
      </c>
      <c r="J35" s="38">
        <v>6.89</v>
      </c>
      <c r="K35" s="22"/>
      <c r="L35" s="22"/>
      <c r="M35" s="22"/>
      <c r="N35" s="22"/>
      <c r="O35" s="22"/>
      <c r="P35" s="22"/>
    </row>
    <row r="36" spans="1:16" ht="39" customHeight="1">
      <c r="A36" s="22"/>
      <c r="B36" s="35"/>
      <c r="C36" s="1180" t="s">
        <v>559</v>
      </c>
      <c r="D36" s="1181"/>
      <c r="E36" s="1182"/>
      <c r="F36" s="36">
        <v>6.22</v>
      </c>
      <c r="G36" s="37">
        <v>6.52</v>
      </c>
      <c r="H36" s="37">
        <v>6.16</v>
      </c>
      <c r="I36" s="37">
        <v>6.67</v>
      </c>
      <c r="J36" s="38">
        <v>6.77</v>
      </c>
      <c r="K36" s="22"/>
      <c r="L36" s="22"/>
      <c r="M36" s="22"/>
      <c r="N36" s="22"/>
      <c r="O36" s="22"/>
      <c r="P36" s="22"/>
    </row>
    <row r="37" spans="1:16" ht="39" customHeight="1">
      <c r="A37" s="22"/>
      <c r="B37" s="35"/>
      <c r="C37" s="1180" t="s">
        <v>560</v>
      </c>
      <c r="D37" s="1181"/>
      <c r="E37" s="1182"/>
      <c r="F37" s="36">
        <v>4.41</v>
      </c>
      <c r="G37" s="37">
        <v>4.4000000000000004</v>
      </c>
      <c r="H37" s="37">
        <v>5.66</v>
      </c>
      <c r="I37" s="37">
        <v>6.56</v>
      </c>
      <c r="J37" s="38">
        <v>6.2</v>
      </c>
      <c r="K37" s="22"/>
      <c r="L37" s="22"/>
      <c r="M37" s="22"/>
      <c r="N37" s="22"/>
      <c r="O37" s="22"/>
      <c r="P37" s="22"/>
    </row>
    <row r="38" spans="1:16" ht="39" customHeight="1">
      <c r="A38" s="22"/>
      <c r="B38" s="35"/>
      <c r="C38" s="1180" t="s">
        <v>561</v>
      </c>
      <c r="D38" s="1181"/>
      <c r="E38" s="1182"/>
      <c r="F38" s="36">
        <v>0.21</v>
      </c>
      <c r="G38" s="37">
        <v>0</v>
      </c>
      <c r="H38" s="37">
        <v>0.5</v>
      </c>
      <c r="I38" s="37">
        <v>0.01</v>
      </c>
      <c r="J38" s="38">
        <v>0.76</v>
      </c>
      <c r="K38" s="22"/>
      <c r="L38" s="22"/>
      <c r="M38" s="22"/>
      <c r="N38" s="22"/>
      <c r="O38" s="22"/>
      <c r="P38" s="22"/>
    </row>
    <row r="39" spans="1:16" ht="39" customHeight="1">
      <c r="A39" s="22"/>
      <c r="B39" s="35"/>
      <c r="C39" s="1180" t="s">
        <v>562</v>
      </c>
      <c r="D39" s="1181"/>
      <c r="E39" s="1182"/>
      <c r="F39" s="36">
        <v>0</v>
      </c>
      <c r="G39" s="37">
        <v>0.39</v>
      </c>
      <c r="H39" s="37">
        <v>0.21</v>
      </c>
      <c r="I39" s="37">
        <v>0.46</v>
      </c>
      <c r="J39" s="38">
        <v>0.68</v>
      </c>
      <c r="K39" s="22"/>
      <c r="L39" s="22"/>
      <c r="M39" s="22"/>
      <c r="N39" s="22"/>
      <c r="O39" s="22"/>
      <c r="P39" s="22"/>
    </row>
    <row r="40" spans="1:16" ht="39" customHeight="1">
      <c r="A40" s="22"/>
      <c r="B40" s="35"/>
      <c r="C40" s="1180" t="s">
        <v>563</v>
      </c>
      <c r="D40" s="1181"/>
      <c r="E40" s="1182"/>
      <c r="F40" s="36">
        <v>0</v>
      </c>
      <c r="G40" s="37">
        <v>0</v>
      </c>
      <c r="H40" s="37">
        <v>0.05</v>
      </c>
      <c r="I40" s="37">
        <v>0</v>
      </c>
      <c r="J40" s="38">
        <v>0</v>
      </c>
      <c r="K40" s="22"/>
      <c r="L40" s="22"/>
      <c r="M40" s="22"/>
      <c r="N40" s="22"/>
      <c r="O40" s="22"/>
      <c r="P40" s="22"/>
    </row>
    <row r="41" spans="1:16" ht="39" customHeight="1">
      <c r="A41" s="22"/>
      <c r="B41" s="35"/>
      <c r="C41" s="1180" t="s">
        <v>564</v>
      </c>
      <c r="D41" s="1181"/>
      <c r="E41" s="1182"/>
      <c r="F41" s="36">
        <v>0</v>
      </c>
      <c r="G41" s="37">
        <v>0</v>
      </c>
      <c r="H41" s="37">
        <v>0</v>
      </c>
      <c r="I41" s="37">
        <v>0</v>
      </c>
      <c r="J41" s="38">
        <v>0</v>
      </c>
      <c r="K41" s="22"/>
      <c r="L41" s="22"/>
      <c r="M41" s="22"/>
      <c r="N41" s="22"/>
      <c r="O41" s="22"/>
      <c r="P41" s="22"/>
    </row>
    <row r="42" spans="1:16" ht="39" customHeight="1">
      <c r="A42" s="22"/>
      <c r="B42" s="39"/>
      <c r="C42" s="1180" t="s">
        <v>565</v>
      </c>
      <c r="D42" s="1181"/>
      <c r="E42" s="1182"/>
      <c r="F42" s="36" t="s">
        <v>509</v>
      </c>
      <c r="G42" s="37" t="s">
        <v>509</v>
      </c>
      <c r="H42" s="37" t="s">
        <v>509</v>
      </c>
      <c r="I42" s="37" t="s">
        <v>509</v>
      </c>
      <c r="J42" s="38" t="s">
        <v>509</v>
      </c>
      <c r="K42" s="22"/>
      <c r="L42" s="22"/>
      <c r="M42" s="22"/>
      <c r="N42" s="22"/>
      <c r="O42" s="22"/>
      <c r="P42" s="22"/>
    </row>
    <row r="43" spans="1:16" ht="39" customHeight="1" thickBot="1">
      <c r="A43" s="22"/>
      <c r="B43" s="40"/>
      <c r="C43" s="1183" t="s">
        <v>566</v>
      </c>
      <c r="D43" s="1184"/>
      <c r="E43" s="1185"/>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rRqe1p1c5EPAUfTHFJ+123m1cyWUuPibdpe7Gvvvdp8Ixp/I1Fqrda2Mytsv6Ib0lUbBlZW4FDjqboCnyQJeg==" saltValue="AR5dKByeJ2z/Jv2F02B0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594</v>
      </c>
      <c r="L45" s="60">
        <v>558</v>
      </c>
      <c r="M45" s="60">
        <v>651</v>
      </c>
      <c r="N45" s="60">
        <v>675</v>
      </c>
      <c r="O45" s="61">
        <v>727</v>
      </c>
      <c r="P45" s="48"/>
      <c r="Q45" s="48"/>
      <c r="R45" s="48"/>
      <c r="S45" s="48"/>
      <c r="T45" s="48"/>
      <c r="U45" s="48"/>
    </row>
    <row r="46" spans="1:21" ht="30.75" customHeight="1">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c r="A47" s="48"/>
      <c r="B47" s="1198"/>
      <c r="C47" s="1199"/>
      <c r="D47" s="62"/>
      <c r="E47" s="1190" t="s">
        <v>14</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c r="A48" s="48"/>
      <c r="B48" s="1198"/>
      <c r="C48" s="1199"/>
      <c r="D48" s="62"/>
      <c r="E48" s="1190" t="s">
        <v>15</v>
      </c>
      <c r="F48" s="1190"/>
      <c r="G48" s="1190"/>
      <c r="H48" s="1190"/>
      <c r="I48" s="1190"/>
      <c r="J48" s="1191"/>
      <c r="K48" s="63">
        <v>272</v>
      </c>
      <c r="L48" s="64">
        <v>281</v>
      </c>
      <c r="M48" s="64">
        <v>289</v>
      </c>
      <c r="N48" s="64">
        <v>295</v>
      </c>
      <c r="O48" s="65">
        <v>282</v>
      </c>
      <c r="P48" s="48"/>
      <c r="Q48" s="48"/>
      <c r="R48" s="48"/>
      <c r="S48" s="48"/>
      <c r="T48" s="48"/>
      <c r="U48" s="48"/>
    </row>
    <row r="49" spans="1:21" ht="30.75" customHeight="1">
      <c r="A49" s="48"/>
      <c r="B49" s="1198"/>
      <c r="C49" s="1199"/>
      <c r="D49" s="62"/>
      <c r="E49" s="1190" t="s">
        <v>16</v>
      </c>
      <c r="F49" s="1190"/>
      <c r="G49" s="1190"/>
      <c r="H49" s="1190"/>
      <c r="I49" s="1190"/>
      <c r="J49" s="1191"/>
      <c r="K49" s="63">
        <v>39</v>
      </c>
      <c r="L49" s="64">
        <v>38</v>
      </c>
      <c r="M49" s="64">
        <v>36</v>
      </c>
      <c r="N49" s="64">
        <v>10</v>
      </c>
      <c r="O49" s="65">
        <v>8</v>
      </c>
      <c r="P49" s="48"/>
      <c r="Q49" s="48"/>
      <c r="R49" s="48"/>
      <c r="S49" s="48"/>
      <c r="T49" s="48"/>
      <c r="U49" s="48"/>
    </row>
    <row r="50" spans="1:21" ht="30.75" customHeight="1">
      <c r="A50" s="48"/>
      <c r="B50" s="1198"/>
      <c r="C50" s="1199"/>
      <c r="D50" s="62"/>
      <c r="E50" s="1190" t="s">
        <v>17</v>
      </c>
      <c r="F50" s="1190"/>
      <c r="G50" s="1190"/>
      <c r="H50" s="1190"/>
      <c r="I50" s="1190"/>
      <c r="J50" s="1191"/>
      <c r="K50" s="63">
        <v>16</v>
      </c>
      <c r="L50" s="64">
        <v>13</v>
      </c>
      <c r="M50" s="64">
        <v>8</v>
      </c>
      <c r="N50" s="64">
        <v>1</v>
      </c>
      <c r="O50" s="65">
        <v>1</v>
      </c>
      <c r="P50" s="48"/>
      <c r="Q50" s="48"/>
      <c r="R50" s="48"/>
      <c r="S50" s="48"/>
      <c r="T50" s="48"/>
      <c r="U50" s="48"/>
    </row>
    <row r="51" spans="1:21" ht="30.75" customHeight="1">
      <c r="A51" s="48"/>
      <c r="B51" s="1200"/>
      <c r="C51" s="1201"/>
      <c r="D51" s="66"/>
      <c r="E51" s="1190" t="s">
        <v>18</v>
      </c>
      <c r="F51" s="1190"/>
      <c r="G51" s="1190"/>
      <c r="H51" s="1190"/>
      <c r="I51" s="1190"/>
      <c r="J51" s="1191"/>
      <c r="K51" s="63">
        <v>1</v>
      </c>
      <c r="L51" s="64">
        <v>1</v>
      </c>
      <c r="M51" s="64">
        <v>1</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573</v>
      </c>
      <c r="L52" s="64">
        <v>582</v>
      </c>
      <c r="M52" s="64">
        <v>668</v>
      </c>
      <c r="N52" s="64">
        <v>670</v>
      </c>
      <c r="O52" s="65">
        <v>691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349</v>
      </c>
      <c r="L53" s="69">
        <v>309</v>
      </c>
      <c r="M53" s="69">
        <v>317</v>
      </c>
      <c r="N53" s="69">
        <v>311</v>
      </c>
      <c r="O53" s="70">
        <v>327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fI2MpYGoCZMCsYWfFpo0c9Kc8uNbcV18zzu646zmYM6lEuIpIhA4/F36BxpNwtdQ65zaQ7wD6qpxKESpC4Bg==" saltValue="D8nynldOE7muqejqaCng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16" t="s">
        <v>24</v>
      </c>
      <c r="C41" s="1217"/>
      <c r="D41" s="81"/>
      <c r="E41" s="1218" t="s">
        <v>25</v>
      </c>
      <c r="F41" s="1218"/>
      <c r="G41" s="1218"/>
      <c r="H41" s="1219"/>
      <c r="I41" s="82">
        <v>6827</v>
      </c>
      <c r="J41" s="83">
        <v>7191</v>
      </c>
      <c r="K41" s="83">
        <v>8145</v>
      </c>
      <c r="L41" s="83">
        <v>8549</v>
      </c>
      <c r="M41" s="84">
        <v>8761</v>
      </c>
    </row>
    <row r="42" spans="2:13" ht="27.75" customHeight="1">
      <c r="B42" s="1206"/>
      <c r="C42" s="1207"/>
      <c r="D42" s="85"/>
      <c r="E42" s="1210" t="s">
        <v>26</v>
      </c>
      <c r="F42" s="1210"/>
      <c r="G42" s="1210"/>
      <c r="H42" s="1211"/>
      <c r="I42" s="86">
        <v>25</v>
      </c>
      <c r="J42" s="87">
        <v>12</v>
      </c>
      <c r="K42" s="87">
        <v>5</v>
      </c>
      <c r="L42" s="87">
        <v>3</v>
      </c>
      <c r="M42" s="88">
        <v>2</v>
      </c>
    </row>
    <row r="43" spans="2:13" ht="27.75" customHeight="1">
      <c r="B43" s="1206"/>
      <c r="C43" s="1207"/>
      <c r="D43" s="85"/>
      <c r="E43" s="1210" t="s">
        <v>27</v>
      </c>
      <c r="F43" s="1210"/>
      <c r="G43" s="1210"/>
      <c r="H43" s="1211"/>
      <c r="I43" s="86">
        <v>4128</v>
      </c>
      <c r="J43" s="87">
        <v>3834</v>
      </c>
      <c r="K43" s="87">
        <v>3698</v>
      </c>
      <c r="L43" s="87">
        <v>3454</v>
      </c>
      <c r="M43" s="88">
        <v>3437</v>
      </c>
    </row>
    <row r="44" spans="2:13" ht="27.75" customHeight="1">
      <c r="B44" s="1206"/>
      <c r="C44" s="1207"/>
      <c r="D44" s="85"/>
      <c r="E44" s="1210" t="s">
        <v>28</v>
      </c>
      <c r="F44" s="1210"/>
      <c r="G44" s="1210"/>
      <c r="H44" s="1211"/>
      <c r="I44" s="86">
        <v>372</v>
      </c>
      <c r="J44" s="87">
        <v>338</v>
      </c>
      <c r="K44" s="87">
        <v>305</v>
      </c>
      <c r="L44" s="87">
        <v>24</v>
      </c>
      <c r="M44" s="88">
        <v>21</v>
      </c>
    </row>
    <row r="45" spans="2:13" ht="27.75" customHeight="1">
      <c r="B45" s="1206"/>
      <c r="C45" s="1207"/>
      <c r="D45" s="85"/>
      <c r="E45" s="1210" t="s">
        <v>29</v>
      </c>
      <c r="F45" s="1210"/>
      <c r="G45" s="1210"/>
      <c r="H45" s="1211"/>
      <c r="I45" s="86">
        <v>1739</v>
      </c>
      <c r="J45" s="87">
        <v>1632</v>
      </c>
      <c r="K45" s="87">
        <v>1569</v>
      </c>
      <c r="L45" s="87">
        <v>1524</v>
      </c>
      <c r="M45" s="88">
        <v>1431</v>
      </c>
    </row>
    <row r="46" spans="2:13" ht="27.75" customHeight="1">
      <c r="B46" s="1206"/>
      <c r="C46" s="1207"/>
      <c r="D46" s="89"/>
      <c r="E46" s="1210" t="s">
        <v>30</v>
      </c>
      <c r="F46" s="1210"/>
      <c r="G46" s="1210"/>
      <c r="H46" s="1211"/>
      <c r="I46" s="86" t="s">
        <v>509</v>
      </c>
      <c r="J46" s="87" t="s">
        <v>509</v>
      </c>
      <c r="K46" s="87" t="s">
        <v>509</v>
      </c>
      <c r="L46" s="87" t="s">
        <v>509</v>
      </c>
      <c r="M46" s="88" t="s">
        <v>509</v>
      </c>
    </row>
    <row r="47" spans="2:13" ht="27.75" customHeight="1">
      <c r="B47" s="1206"/>
      <c r="C47" s="1207"/>
      <c r="D47" s="90"/>
      <c r="E47" s="1220" t="s">
        <v>31</v>
      </c>
      <c r="F47" s="1221"/>
      <c r="G47" s="1221"/>
      <c r="H47" s="1222"/>
      <c r="I47" s="86" t="s">
        <v>509</v>
      </c>
      <c r="J47" s="87" t="s">
        <v>509</v>
      </c>
      <c r="K47" s="87" t="s">
        <v>509</v>
      </c>
      <c r="L47" s="87" t="s">
        <v>509</v>
      </c>
      <c r="M47" s="88" t="s">
        <v>509</v>
      </c>
    </row>
    <row r="48" spans="2:13" ht="27.75" customHeight="1">
      <c r="B48" s="1206"/>
      <c r="C48" s="1207"/>
      <c r="D48" s="85"/>
      <c r="E48" s="1210" t="s">
        <v>32</v>
      </c>
      <c r="F48" s="1210"/>
      <c r="G48" s="1210"/>
      <c r="H48" s="1211"/>
      <c r="I48" s="86" t="s">
        <v>509</v>
      </c>
      <c r="J48" s="87" t="s">
        <v>509</v>
      </c>
      <c r="K48" s="87" t="s">
        <v>509</v>
      </c>
      <c r="L48" s="87" t="s">
        <v>509</v>
      </c>
      <c r="M48" s="88" t="s">
        <v>509</v>
      </c>
    </row>
    <row r="49" spans="2:13" ht="27.75" customHeight="1">
      <c r="B49" s="1208"/>
      <c r="C49" s="1209"/>
      <c r="D49" s="85"/>
      <c r="E49" s="1210" t="s">
        <v>33</v>
      </c>
      <c r="F49" s="1210"/>
      <c r="G49" s="1210"/>
      <c r="H49" s="1211"/>
      <c r="I49" s="86" t="s">
        <v>509</v>
      </c>
      <c r="J49" s="87" t="s">
        <v>509</v>
      </c>
      <c r="K49" s="87" t="s">
        <v>509</v>
      </c>
      <c r="L49" s="87" t="s">
        <v>509</v>
      </c>
      <c r="M49" s="88" t="s">
        <v>509</v>
      </c>
    </row>
    <row r="50" spans="2:13" ht="27.75" customHeight="1">
      <c r="B50" s="1204" t="s">
        <v>34</v>
      </c>
      <c r="C50" s="1205"/>
      <c r="D50" s="91"/>
      <c r="E50" s="1210" t="s">
        <v>35</v>
      </c>
      <c r="F50" s="1210"/>
      <c r="G50" s="1210"/>
      <c r="H50" s="1211"/>
      <c r="I50" s="86">
        <v>2199</v>
      </c>
      <c r="J50" s="87">
        <v>2181</v>
      </c>
      <c r="K50" s="87">
        <v>2353</v>
      </c>
      <c r="L50" s="87">
        <v>2402</v>
      </c>
      <c r="M50" s="88">
        <v>2645</v>
      </c>
    </row>
    <row r="51" spans="2:13" ht="27.75" customHeight="1">
      <c r="B51" s="1206"/>
      <c r="C51" s="1207"/>
      <c r="D51" s="85"/>
      <c r="E51" s="1210" t="s">
        <v>36</v>
      </c>
      <c r="F51" s="1210"/>
      <c r="G51" s="1210"/>
      <c r="H51" s="1211"/>
      <c r="I51" s="86">
        <v>514</v>
      </c>
      <c r="J51" s="87">
        <v>413</v>
      </c>
      <c r="K51" s="87">
        <v>352</v>
      </c>
      <c r="L51" s="87">
        <v>348</v>
      </c>
      <c r="M51" s="88">
        <v>326</v>
      </c>
    </row>
    <row r="52" spans="2:13" ht="27.75" customHeight="1">
      <c r="B52" s="1208"/>
      <c r="C52" s="1209"/>
      <c r="D52" s="85"/>
      <c r="E52" s="1210" t="s">
        <v>37</v>
      </c>
      <c r="F52" s="1210"/>
      <c r="G52" s="1210"/>
      <c r="H52" s="1211"/>
      <c r="I52" s="86">
        <v>6497</v>
      </c>
      <c r="J52" s="87">
        <v>6800</v>
      </c>
      <c r="K52" s="87">
        <v>7250</v>
      </c>
      <c r="L52" s="87">
        <v>7569</v>
      </c>
      <c r="M52" s="88">
        <v>7649</v>
      </c>
    </row>
    <row r="53" spans="2:13" ht="27.75" customHeight="1" thickBot="1">
      <c r="B53" s="1212" t="s">
        <v>38</v>
      </c>
      <c r="C53" s="1213"/>
      <c r="D53" s="92"/>
      <c r="E53" s="1214" t="s">
        <v>39</v>
      </c>
      <c r="F53" s="1214"/>
      <c r="G53" s="1214"/>
      <c r="H53" s="1215"/>
      <c r="I53" s="93">
        <v>3880</v>
      </c>
      <c r="J53" s="94">
        <v>3613</v>
      </c>
      <c r="K53" s="94">
        <v>3768</v>
      </c>
      <c r="L53" s="94">
        <v>3235</v>
      </c>
      <c r="M53" s="95">
        <v>3032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jIEtS2B8OqmcyuQ3yrqEE+5ddqxVr6/ws9/Q8TDzM8UYJpeT0Q82uZpEzTNvLN/Q8c3w09mt3AuApgjC3YuEw==" saltValue="wstQUR3iD+v7ajpKwLEk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1390</v>
      </c>
      <c r="G55" s="107">
        <v>1194</v>
      </c>
      <c r="H55" s="108">
        <v>1069</v>
      </c>
    </row>
    <row r="56" spans="2:8" ht="52.5" customHeight="1">
      <c r="B56" s="109"/>
      <c r="C56" s="1233" t="s">
        <v>43</v>
      </c>
      <c r="D56" s="1233"/>
      <c r="E56" s="1234"/>
      <c r="F56" s="110">
        <v>200</v>
      </c>
      <c r="G56" s="110">
        <v>229</v>
      </c>
      <c r="H56" s="111">
        <v>240</v>
      </c>
    </row>
    <row r="57" spans="2:8" ht="53.25" customHeight="1">
      <c r="B57" s="109"/>
      <c r="C57" s="1235" t="s">
        <v>44</v>
      </c>
      <c r="D57" s="1235"/>
      <c r="E57" s="1236"/>
      <c r="F57" s="112">
        <v>714</v>
      </c>
      <c r="G57" s="112">
        <v>928</v>
      </c>
      <c r="H57" s="113">
        <v>1186</v>
      </c>
    </row>
    <row r="58" spans="2:8" ht="45.75" customHeight="1">
      <c r="B58" s="114"/>
      <c r="C58" s="1223" t="s">
        <v>577</v>
      </c>
      <c r="D58" s="1224"/>
      <c r="E58" s="1225"/>
      <c r="F58" s="115">
        <v>46</v>
      </c>
      <c r="G58" s="115">
        <v>149</v>
      </c>
      <c r="H58" s="116">
        <v>242</v>
      </c>
    </row>
    <row r="59" spans="2:8" ht="45.75" customHeight="1">
      <c r="B59" s="114"/>
      <c r="C59" s="1223" t="s">
        <v>578</v>
      </c>
      <c r="D59" s="1224"/>
      <c r="E59" s="1225"/>
      <c r="F59" s="115">
        <v>98</v>
      </c>
      <c r="G59" s="115">
        <v>141</v>
      </c>
      <c r="H59" s="116">
        <v>214</v>
      </c>
    </row>
    <row r="60" spans="2:8" ht="45.75" customHeight="1">
      <c r="B60" s="114"/>
      <c r="C60" s="1223" t="s">
        <v>579</v>
      </c>
      <c r="D60" s="1224"/>
      <c r="E60" s="1225"/>
      <c r="F60" s="115">
        <v>194</v>
      </c>
      <c r="G60" s="115">
        <v>192</v>
      </c>
      <c r="H60" s="116">
        <v>184</v>
      </c>
    </row>
    <row r="61" spans="2:8" ht="45.75" customHeight="1">
      <c r="B61" s="114"/>
      <c r="C61" s="1223" t="s">
        <v>580</v>
      </c>
      <c r="D61" s="1224"/>
      <c r="E61" s="1225"/>
      <c r="F61" s="115">
        <v>119</v>
      </c>
      <c r="G61" s="115">
        <v>136</v>
      </c>
      <c r="H61" s="116">
        <v>152</v>
      </c>
    </row>
    <row r="62" spans="2:8" ht="45.75" customHeight="1" thickBot="1">
      <c r="B62" s="117"/>
      <c r="C62" s="1226" t="s">
        <v>581</v>
      </c>
      <c r="D62" s="1227"/>
      <c r="E62" s="1228"/>
      <c r="F62" s="118">
        <v>87</v>
      </c>
      <c r="G62" s="118">
        <v>104</v>
      </c>
      <c r="H62" s="119">
        <v>110</v>
      </c>
    </row>
    <row r="63" spans="2:8" ht="52.5" customHeight="1" thickBot="1">
      <c r="B63" s="120"/>
      <c r="C63" s="1229" t="s">
        <v>45</v>
      </c>
      <c r="D63" s="1229"/>
      <c r="E63" s="1230"/>
      <c r="F63" s="121">
        <v>2304</v>
      </c>
      <c r="G63" s="121">
        <v>2352</v>
      </c>
      <c r="H63" s="122">
        <v>2495</v>
      </c>
    </row>
    <row r="64" spans="2:8" ht="15" customHeight="1"/>
    <row r="65" ht="0" hidden="1" customHeight="1"/>
    <row r="66" ht="0" hidden="1" customHeight="1"/>
  </sheetData>
  <sheetProtection algorithmName="SHA-512" hashValue="js9zxxEpVbYh8mm0CJRJts5GqLVgjX6t2+IRKR/KiMg2Elu1lBBLtuYq3oIghT1adtANAS+mu8/AqjVCwFPT/A==" saltValue="daUE4QVpF4pb+eDcPEFy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150410</v>
      </c>
      <c r="E3" s="141"/>
      <c r="F3" s="142">
        <v>174587</v>
      </c>
      <c r="G3" s="143"/>
      <c r="H3" s="144"/>
    </row>
    <row r="4" spans="1:8">
      <c r="A4" s="145"/>
      <c r="B4" s="146"/>
      <c r="C4" s="147"/>
      <c r="D4" s="148">
        <v>83693</v>
      </c>
      <c r="E4" s="149"/>
      <c r="F4" s="150">
        <v>79695</v>
      </c>
      <c r="G4" s="151"/>
      <c r="H4" s="152"/>
    </row>
    <row r="5" spans="1:8">
      <c r="A5" s="133" t="s">
        <v>543</v>
      </c>
      <c r="B5" s="138"/>
      <c r="C5" s="139"/>
      <c r="D5" s="140">
        <v>170597</v>
      </c>
      <c r="E5" s="141"/>
      <c r="F5" s="142">
        <v>175675</v>
      </c>
      <c r="G5" s="143"/>
      <c r="H5" s="144"/>
    </row>
    <row r="6" spans="1:8">
      <c r="A6" s="145"/>
      <c r="B6" s="146"/>
      <c r="C6" s="147"/>
      <c r="D6" s="148">
        <v>119860</v>
      </c>
      <c r="E6" s="149"/>
      <c r="F6" s="150">
        <v>87698</v>
      </c>
      <c r="G6" s="151"/>
      <c r="H6" s="152"/>
    </row>
    <row r="7" spans="1:8">
      <c r="A7" s="133" t="s">
        <v>544</v>
      </c>
      <c r="B7" s="138"/>
      <c r="C7" s="139"/>
      <c r="D7" s="140">
        <v>278004</v>
      </c>
      <c r="E7" s="141"/>
      <c r="F7" s="142">
        <v>162193</v>
      </c>
      <c r="G7" s="143"/>
      <c r="H7" s="144"/>
    </row>
    <row r="8" spans="1:8">
      <c r="A8" s="145"/>
      <c r="B8" s="146"/>
      <c r="C8" s="147"/>
      <c r="D8" s="148">
        <v>114631</v>
      </c>
      <c r="E8" s="149"/>
      <c r="F8" s="150">
        <v>79985</v>
      </c>
      <c r="G8" s="151"/>
      <c r="H8" s="152"/>
    </row>
    <row r="9" spans="1:8">
      <c r="A9" s="133" t="s">
        <v>545</v>
      </c>
      <c r="B9" s="138"/>
      <c r="C9" s="139"/>
      <c r="D9" s="140">
        <v>155344</v>
      </c>
      <c r="E9" s="141"/>
      <c r="F9" s="142">
        <v>168868</v>
      </c>
      <c r="G9" s="143"/>
      <c r="H9" s="144"/>
    </row>
    <row r="10" spans="1:8">
      <c r="A10" s="145"/>
      <c r="B10" s="146"/>
      <c r="C10" s="147"/>
      <c r="D10" s="148">
        <v>90016</v>
      </c>
      <c r="E10" s="149"/>
      <c r="F10" s="150">
        <v>79360</v>
      </c>
      <c r="G10" s="151"/>
      <c r="H10" s="152"/>
    </row>
    <row r="11" spans="1:8">
      <c r="A11" s="133" t="s">
        <v>546</v>
      </c>
      <c r="B11" s="138"/>
      <c r="C11" s="139"/>
      <c r="D11" s="140">
        <v>303585</v>
      </c>
      <c r="E11" s="141"/>
      <c r="F11" s="142">
        <v>202870</v>
      </c>
      <c r="G11" s="143"/>
      <c r="H11" s="144"/>
    </row>
    <row r="12" spans="1:8">
      <c r="A12" s="145"/>
      <c r="B12" s="146"/>
      <c r="C12" s="153"/>
      <c r="D12" s="148">
        <v>105747</v>
      </c>
      <c r="E12" s="149"/>
      <c r="F12" s="150">
        <v>79735</v>
      </c>
      <c r="G12" s="151"/>
      <c r="H12" s="152"/>
    </row>
    <row r="13" spans="1:8">
      <c r="A13" s="133"/>
      <c r="B13" s="138"/>
      <c r="C13" s="154"/>
      <c r="D13" s="155">
        <v>211588</v>
      </c>
      <c r="E13" s="156"/>
      <c r="F13" s="157">
        <v>176839</v>
      </c>
      <c r="G13" s="158"/>
      <c r="H13" s="144"/>
    </row>
    <row r="14" spans="1:8">
      <c r="A14" s="145"/>
      <c r="B14" s="146"/>
      <c r="C14" s="147"/>
      <c r="D14" s="148">
        <v>102789</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4.42</v>
      </c>
      <c r="C19" s="159">
        <f>ROUND(VALUE(SUBSTITUTE(実質収支比率等に係る経年分析!G$48,"▲","-")),2)</f>
        <v>4.41</v>
      </c>
      <c r="D19" s="159">
        <f>ROUND(VALUE(SUBSTITUTE(実質収支比率等に係る経年分析!H$48,"▲","-")),2)</f>
        <v>5.66</v>
      </c>
      <c r="E19" s="159">
        <f>ROUND(VALUE(SUBSTITUTE(実質収支比率等に係る経年分析!I$48,"▲","-")),2)</f>
        <v>6.56</v>
      </c>
      <c r="F19" s="159">
        <f>ROUND(VALUE(SUBSTITUTE(実質収支比率等に係る経年分析!J$48,"▲","-")),2)</f>
        <v>6.21</v>
      </c>
    </row>
    <row r="20" spans="1:11">
      <c r="A20" s="159" t="s">
        <v>49</v>
      </c>
      <c r="B20" s="159">
        <f>ROUND(VALUE(SUBSTITUTE(実質収支比率等に係る経年分析!F$47,"▲","-")),2)</f>
        <v>35.630000000000003</v>
      </c>
      <c r="C20" s="159">
        <f>ROUND(VALUE(SUBSTITUTE(実質収支比率等に係る経年分析!G$47,"▲","-")),2)</f>
        <v>36.19</v>
      </c>
      <c r="D20" s="159">
        <f>ROUND(VALUE(SUBSTITUTE(実質収支比率等に係る経年分析!H$47,"▲","-")),2)</f>
        <v>35.21</v>
      </c>
      <c r="E20" s="159">
        <f>ROUND(VALUE(SUBSTITUTE(実質収支比率等に係る経年分析!I$47,"▲","-")),2)</f>
        <v>30.53</v>
      </c>
      <c r="F20" s="159">
        <f>ROUND(VALUE(SUBSTITUTE(実質収支比率等に係る経年分析!J$47,"▲","-")),2)</f>
        <v>27.1</v>
      </c>
    </row>
    <row r="21" spans="1:11">
      <c r="A21" s="159" t="s">
        <v>50</v>
      </c>
      <c r="B21" s="159">
        <f>IF(ISNUMBER(VALUE(SUBSTITUTE(実質収支比率等に係る経年分析!F$49,"▲","-"))),ROUND(VALUE(SUBSTITUTE(実質収支比率等に係る経年分析!F$49,"▲","-")),2),NA())</f>
        <v>5.36</v>
      </c>
      <c r="C21" s="159">
        <f>IF(ISNUMBER(VALUE(SUBSTITUTE(実質収支比率等に係る経年分析!G$49,"▲","-"))),ROUND(VALUE(SUBSTITUTE(実質収支比率等に係る経年分析!G$49,"▲","-")),2),NA())</f>
        <v>-0.24</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-4.1500000000000004</v>
      </c>
      <c r="F21" s="159">
        <f>IF(ISNUMBER(VALUE(SUBSTITUTE(実質収支比率等に係る経年分析!J$49,"▲","-"))),ROUND(VALUE(SUBSTITUTE(実質収支比率等に係る経年分析!J$49,"▲","-")),2),NA())</f>
        <v>-3.47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0.68</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4.4000000000000004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6.56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6.77</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6.89</v>
      </c>
    </row>
    <row r="36" spans="1:16">
      <c r="A36" s="160" t="str">
        <f>IF(連結実質赤字比率に係る赤字・黒字の構成分析!C$34="",NA(),連結実質赤字比率に係る赤字・黒字の構成分析!C$34)</f>
        <v>ブドウ・ブドウ酒事業会計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47.54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573</v>
      </c>
      <c r="E42" s="161"/>
      <c r="F42" s="161"/>
      <c r="G42" s="161">
        <f>'実質公債費比率（分子）の構造'!L$52</f>
        <v>582</v>
      </c>
      <c r="H42" s="161"/>
      <c r="I42" s="161"/>
      <c r="J42" s="161">
        <f>'実質公債費比率（分子）の構造'!M$52</f>
        <v>668</v>
      </c>
      <c r="K42" s="161"/>
      <c r="L42" s="161"/>
      <c r="M42" s="161">
        <f>'実質公債費比率（分子）の構造'!N$52</f>
        <v>670</v>
      </c>
      <c r="N42" s="161"/>
      <c r="O42" s="161"/>
      <c r="P42" s="161">
        <f>'実質公債費比率（分子）の構造'!O$52</f>
        <v>691</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16</v>
      </c>
      <c r="C44" s="161"/>
      <c r="D44" s="161"/>
      <c r="E44" s="161">
        <f>'実質公債費比率（分子）の構造'!L$50</f>
        <v>13</v>
      </c>
      <c r="F44" s="161"/>
      <c r="G44" s="161"/>
      <c r="H44" s="161">
        <f>'実質公債費比率（分子）の構造'!M$50</f>
        <v>8</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39</v>
      </c>
      <c r="C45" s="161"/>
      <c r="D45" s="161"/>
      <c r="E45" s="161">
        <f>'実質公債費比率（分子）の構造'!L$49</f>
        <v>38</v>
      </c>
      <c r="F45" s="161"/>
      <c r="G45" s="161"/>
      <c r="H45" s="161">
        <f>'実質公債費比率（分子）の構造'!M$49</f>
        <v>36</v>
      </c>
      <c r="I45" s="161"/>
      <c r="J45" s="161"/>
      <c r="K45" s="161">
        <f>'実質公債費比率（分子）の構造'!N$49</f>
        <v>10</v>
      </c>
      <c r="L45" s="161"/>
      <c r="M45" s="161"/>
      <c r="N45" s="161">
        <f>'実質公債費比率（分子）の構造'!O$49</f>
        <v>8</v>
      </c>
      <c r="O45" s="161"/>
      <c r="P45" s="161"/>
    </row>
    <row r="46" spans="1:16">
      <c r="A46" s="161" t="s">
        <v>61</v>
      </c>
      <c r="B46" s="161">
        <f>'実質公債費比率（分子）の構造'!K$48</f>
        <v>272</v>
      </c>
      <c r="C46" s="161"/>
      <c r="D46" s="161"/>
      <c r="E46" s="161">
        <f>'実質公債費比率（分子）の構造'!L$48</f>
        <v>281</v>
      </c>
      <c r="F46" s="161"/>
      <c r="G46" s="161"/>
      <c r="H46" s="161">
        <f>'実質公債費比率（分子）の構造'!M$48</f>
        <v>289</v>
      </c>
      <c r="I46" s="161"/>
      <c r="J46" s="161"/>
      <c r="K46" s="161">
        <f>'実質公債費比率（分子）の構造'!N$48</f>
        <v>295</v>
      </c>
      <c r="L46" s="161"/>
      <c r="M46" s="161"/>
      <c r="N46" s="161">
        <f>'実質公債費比率（分子）の構造'!O$48</f>
        <v>282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594</v>
      </c>
      <c r="C49" s="161"/>
      <c r="D49" s="161"/>
      <c r="E49" s="161">
        <f>'実質公債費比率（分子）の構造'!L$45</f>
        <v>558</v>
      </c>
      <c r="F49" s="161"/>
      <c r="G49" s="161"/>
      <c r="H49" s="161">
        <f>'実質公債費比率（分子）の構造'!M$45</f>
        <v>651</v>
      </c>
      <c r="I49" s="161"/>
      <c r="J49" s="161"/>
      <c r="K49" s="161">
        <f>'実質公債費比率（分子）の構造'!N$45</f>
        <v>675</v>
      </c>
      <c r="L49" s="161"/>
      <c r="M49" s="161"/>
      <c r="N49" s="161">
        <f>'実質公債費比率（分子）の構造'!O$45</f>
        <v>727</v>
      </c>
      <c r="O49" s="161"/>
      <c r="P49" s="161"/>
    </row>
    <row r="50" spans="1:16">
      <c r="A50" s="161" t="s">
        <v>65</v>
      </c>
      <c r="B50" s="161" t="e">
        <f>NA()</f>
        <v>#N/A</v>
      </c>
      <c r="C50" s="161">
        <f>IF(ISNUMBER('実質公債費比率（分子）の構造'!K$53),'実質公債費比率（分子）の構造'!K$53,NA())</f>
        <v>349</v>
      </c>
      <c r="D50" s="161" t="e">
        <f>NA()</f>
        <v>#N/A</v>
      </c>
      <c r="E50" s="161" t="e">
        <f>NA()</f>
        <v>#N/A</v>
      </c>
      <c r="F50" s="161">
        <f>IF(ISNUMBER('実質公債費比率（分子）の構造'!L$53),'実質公債費比率（分子）の構造'!L$53,NA())</f>
        <v>309</v>
      </c>
      <c r="G50" s="161" t="e">
        <f>NA()</f>
        <v>#N/A</v>
      </c>
      <c r="H50" s="161" t="e">
        <f>NA()</f>
        <v>#N/A</v>
      </c>
      <c r="I50" s="161">
        <f>IF(ISNUMBER('実質公債費比率（分子）の構造'!M$53),'実質公債費比率（分子）の構造'!M$53,NA())</f>
        <v>317</v>
      </c>
      <c r="J50" s="161" t="e">
        <f>NA()</f>
        <v>#N/A</v>
      </c>
      <c r="K50" s="161" t="e">
        <f>NA()</f>
        <v>#N/A</v>
      </c>
      <c r="L50" s="161">
        <f>IF(ISNUMBER('実質公債費比率（分子）の構造'!N$53),'実質公債費比率（分子）の構造'!N$53,NA())</f>
        <v>311</v>
      </c>
      <c r="M50" s="161" t="e">
        <f>NA()</f>
        <v>#N/A</v>
      </c>
      <c r="N50" s="161" t="e">
        <f>NA()</f>
        <v>#N/A</v>
      </c>
      <c r="O50" s="161">
        <f>IF(ISNUMBER('実質公債費比率（分子）の構造'!O$53),'実質公債費比率（分子）の構造'!O$53,NA())</f>
        <v>327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6497</v>
      </c>
      <c r="E56" s="160"/>
      <c r="F56" s="160"/>
      <c r="G56" s="160">
        <f>'将来負担比率（分子）の構造'!J$52</f>
        <v>6800</v>
      </c>
      <c r="H56" s="160"/>
      <c r="I56" s="160"/>
      <c r="J56" s="160">
        <f>'将来負担比率（分子）の構造'!K$52</f>
        <v>7250</v>
      </c>
      <c r="K56" s="160"/>
      <c r="L56" s="160"/>
      <c r="M56" s="160">
        <f>'将来負担比率（分子）の構造'!L$52</f>
        <v>7569</v>
      </c>
      <c r="N56" s="160"/>
      <c r="O56" s="160"/>
      <c r="P56" s="160">
        <f>'将来負担比率（分子）の構造'!M$52</f>
        <v>7649</v>
      </c>
    </row>
    <row r="57" spans="1:16">
      <c r="A57" s="160" t="s">
        <v>36</v>
      </c>
      <c r="B57" s="160"/>
      <c r="C57" s="160"/>
      <c r="D57" s="160">
        <f>'将来負担比率（分子）の構造'!I$51</f>
        <v>514</v>
      </c>
      <c r="E57" s="160"/>
      <c r="F57" s="160"/>
      <c r="G57" s="160">
        <f>'将来負担比率（分子）の構造'!J$51</f>
        <v>413</v>
      </c>
      <c r="H57" s="160"/>
      <c r="I57" s="160"/>
      <c r="J57" s="160">
        <f>'将来負担比率（分子）の構造'!K$51</f>
        <v>352</v>
      </c>
      <c r="K57" s="160"/>
      <c r="L57" s="160"/>
      <c r="M57" s="160">
        <f>'将来負担比率（分子）の構造'!L$51</f>
        <v>348</v>
      </c>
      <c r="N57" s="160"/>
      <c r="O57" s="160"/>
      <c r="P57" s="160">
        <f>'将来負担比率（分子）の構造'!M$51</f>
        <v>326</v>
      </c>
    </row>
    <row r="58" spans="1:16">
      <c r="A58" s="160" t="s">
        <v>35</v>
      </c>
      <c r="B58" s="160"/>
      <c r="C58" s="160"/>
      <c r="D58" s="160">
        <f>'将来負担比率（分子）の構造'!I$50</f>
        <v>2199</v>
      </c>
      <c r="E58" s="160"/>
      <c r="F58" s="160"/>
      <c r="G58" s="160">
        <f>'将来負担比率（分子）の構造'!J$50</f>
        <v>2181</v>
      </c>
      <c r="H58" s="160"/>
      <c r="I58" s="160"/>
      <c r="J58" s="160">
        <f>'将来負担比率（分子）の構造'!K$50</f>
        <v>2353</v>
      </c>
      <c r="K58" s="160"/>
      <c r="L58" s="160"/>
      <c r="M58" s="160">
        <f>'将来負担比率（分子）の構造'!L$50</f>
        <v>2402</v>
      </c>
      <c r="N58" s="160"/>
      <c r="O58" s="160"/>
      <c r="P58" s="160">
        <f>'将来負担比率（分子）の構造'!M$50</f>
        <v>2645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1739</v>
      </c>
      <c r="C62" s="160"/>
      <c r="D62" s="160"/>
      <c r="E62" s="160">
        <f>'将来負担比率（分子）の構造'!J$45</f>
        <v>1632</v>
      </c>
      <c r="F62" s="160"/>
      <c r="G62" s="160"/>
      <c r="H62" s="160">
        <f>'将来負担比率（分子）の構造'!K$45</f>
        <v>1569</v>
      </c>
      <c r="I62" s="160"/>
      <c r="J62" s="160"/>
      <c r="K62" s="160">
        <f>'将来負担比率（分子）の構造'!L$45</f>
        <v>1524</v>
      </c>
      <c r="L62" s="160"/>
      <c r="M62" s="160"/>
      <c r="N62" s="160">
        <f>'将来負担比率（分子）の構造'!M$45</f>
        <v>1431</v>
      </c>
      <c r="O62" s="160"/>
      <c r="P62" s="160"/>
    </row>
    <row r="63" spans="1:16">
      <c r="A63" s="160" t="s">
        <v>28</v>
      </c>
      <c r="B63" s="160">
        <f>'将来負担比率（分子）の構造'!I$44</f>
        <v>372</v>
      </c>
      <c r="C63" s="160"/>
      <c r="D63" s="160"/>
      <c r="E63" s="160">
        <f>'将来負担比率（分子）の構造'!J$44</f>
        <v>338</v>
      </c>
      <c r="F63" s="160"/>
      <c r="G63" s="160"/>
      <c r="H63" s="160">
        <f>'将来負担比率（分子）の構造'!K$44</f>
        <v>305</v>
      </c>
      <c r="I63" s="160"/>
      <c r="J63" s="160"/>
      <c r="K63" s="160">
        <f>'将来負担比率（分子）の構造'!L$44</f>
        <v>24</v>
      </c>
      <c r="L63" s="160"/>
      <c r="M63" s="160"/>
      <c r="N63" s="160">
        <f>'将来負担比率（分子）の構造'!M$44</f>
        <v>21</v>
      </c>
      <c r="O63" s="160"/>
      <c r="P63" s="160"/>
    </row>
    <row r="64" spans="1:16">
      <c r="A64" s="160" t="s">
        <v>27</v>
      </c>
      <c r="B64" s="160">
        <f>'将来負担比率（分子）の構造'!I$43</f>
        <v>4128</v>
      </c>
      <c r="C64" s="160"/>
      <c r="D64" s="160"/>
      <c r="E64" s="160">
        <f>'将来負担比率（分子）の構造'!J$43</f>
        <v>3834</v>
      </c>
      <c r="F64" s="160"/>
      <c r="G64" s="160"/>
      <c r="H64" s="160">
        <f>'将来負担比率（分子）の構造'!K$43</f>
        <v>3698</v>
      </c>
      <c r="I64" s="160"/>
      <c r="J64" s="160"/>
      <c r="K64" s="160">
        <f>'将来負担比率（分子）の構造'!L$43</f>
        <v>3454</v>
      </c>
      <c r="L64" s="160"/>
      <c r="M64" s="160"/>
      <c r="N64" s="160">
        <f>'将来負担比率（分子）の構造'!M$43</f>
        <v>3437</v>
      </c>
      <c r="O64" s="160"/>
      <c r="P64" s="160"/>
    </row>
    <row r="65" spans="1:16">
      <c r="A65" s="160" t="s">
        <v>26</v>
      </c>
      <c r="B65" s="160">
        <f>'将来負担比率（分子）の構造'!I$42</f>
        <v>25</v>
      </c>
      <c r="C65" s="160"/>
      <c r="D65" s="160"/>
      <c r="E65" s="160">
        <f>'将来負担比率（分子）の構造'!J$42</f>
        <v>12</v>
      </c>
      <c r="F65" s="160"/>
      <c r="G65" s="160"/>
      <c r="H65" s="160">
        <f>'将来負担比率（分子）の構造'!K$42</f>
        <v>5</v>
      </c>
      <c r="I65" s="160"/>
      <c r="J65" s="160"/>
      <c r="K65" s="160">
        <f>'将来負担比率（分子）の構造'!L$42</f>
        <v>3</v>
      </c>
      <c r="L65" s="160"/>
      <c r="M65" s="160"/>
      <c r="N65" s="160">
        <f>'将来負担比率（分子）の構造'!M$42</f>
        <v>2</v>
      </c>
      <c r="O65" s="160"/>
      <c r="P65" s="160"/>
    </row>
    <row r="66" spans="1:16">
      <c r="A66" s="160" t="s">
        <v>25</v>
      </c>
      <c r="B66" s="160">
        <f>'将来負担比率（分子）の構造'!I$41</f>
        <v>6827</v>
      </c>
      <c r="C66" s="160"/>
      <c r="D66" s="160"/>
      <c r="E66" s="160">
        <f>'将来負担比率（分子）の構造'!J$41</f>
        <v>7191</v>
      </c>
      <c r="F66" s="160"/>
      <c r="G66" s="160"/>
      <c r="H66" s="160">
        <f>'将来負担比率（分子）の構造'!K$41</f>
        <v>8145</v>
      </c>
      <c r="I66" s="160"/>
      <c r="J66" s="160"/>
      <c r="K66" s="160">
        <f>'将来負担比率（分子）の構造'!L$41</f>
        <v>8549</v>
      </c>
      <c r="L66" s="160"/>
      <c r="M66" s="160"/>
      <c r="N66" s="160">
        <f>'将来負担比率（分子）の構造'!M$41</f>
        <v>8761</v>
      </c>
      <c r="O66" s="160"/>
      <c r="P66" s="160"/>
    </row>
    <row r="67" spans="1:16">
      <c r="A67" s="160" t="s">
        <v>69</v>
      </c>
      <c r="B67" s="160" t="e">
        <f>NA()</f>
        <v>#N/A</v>
      </c>
      <c r="C67" s="160">
        <f>IF(ISNUMBER('将来負担比率（分子）の構造'!I$53), IF('将来負担比率（分子）の構造'!I$53 &lt; 0, 0, '将来負担比率（分子）の構造'!I$53), NA())</f>
        <v>3880</v>
      </c>
      <c r="D67" s="160" t="e">
        <f>NA()</f>
        <v>#N/A</v>
      </c>
      <c r="E67" s="160" t="e">
        <f>NA()</f>
        <v>#N/A</v>
      </c>
      <c r="F67" s="160">
        <f>IF(ISNUMBER('将来負担比率（分子）の構造'!J$53), IF('将来負担比率（分子）の構造'!J$53 &lt; 0, 0, '将来負担比率（分子）の構造'!J$53), NA())</f>
        <v>3613</v>
      </c>
      <c r="G67" s="160" t="e">
        <f>NA()</f>
        <v>#N/A</v>
      </c>
      <c r="H67" s="160" t="e">
        <f>NA()</f>
        <v>#N/A</v>
      </c>
      <c r="I67" s="160">
        <f>IF(ISNUMBER('将来負担比率（分子）の構造'!K$53), IF('将来負担比率（分子）の構造'!K$53 &lt; 0, 0, '将来負担比率（分子）の構造'!K$53), NA())</f>
        <v>3768</v>
      </c>
      <c r="J67" s="160" t="e">
        <f>NA()</f>
        <v>#N/A</v>
      </c>
      <c r="K67" s="160" t="e">
        <f>NA()</f>
        <v>#N/A</v>
      </c>
      <c r="L67" s="160">
        <f>IF(ISNUMBER('将来負担比率（分子）の構造'!L$53), IF('将来負担比率（分子）の構造'!L$53 &lt; 0, 0, '将来負担比率（分子）の構造'!L$53), NA())</f>
        <v>3235</v>
      </c>
      <c r="M67" s="160" t="e">
        <f>NA()</f>
        <v>#N/A</v>
      </c>
      <c r="N67" s="160" t="e">
        <f>NA()</f>
        <v>#N/A</v>
      </c>
      <c r="O67" s="160">
        <f>IF(ISNUMBER('将来負担比率（分子）の構造'!M$53), IF('将来負担比率（分子）の構造'!M$53 &lt; 0, 0, '将来負担比率（分子）の構造'!M$53), NA())</f>
        <v>3032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1390</v>
      </c>
      <c r="C72" s="164">
        <f>基金残高に係る経年分析!G55</f>
        <v>1194</v>
      </c>
      <c r="D72" s="164">
        <f>基金残高に係る経年分析!H55</f>
        <v>1069</v>
      </c>
    </row>
    <row r="73" spans="1:16">
      <c r="A73" s="163" t="s">
        <v>72</v>
      </c>
      <c r="B73" s="164">
        <f>基金残高に係る経年分析!F56</f>
        <v>200</v>
      </c>
      <c r="C73" s="164">
        <f>基金残高に係る経年分析!G56</f>
        <v>229</v>
      </c>
      <c r="D73" s="164">
        <f>基金残高に係る経年分析!H56</f>
        <v>240</v>
      </c>
    </row>
    <row r="74" spans="1:16">
      <c r="A74" s="163" t="s">
        <v>73</v>
      </c>
      <c r="B74" s="164">
        <f>基金残高に係る経年分析!F57</f>
        <v>714</v>
      </c>
      <c r="C74" s="164">
        <f>基金残高に係る経年分析!G57</f>
        <v>928</v>
      </c>
      <c r="D74" s="164">
        <f>基金残高に係る経年分析!H57</f>
        <v>1186</v>
      </c>
    </row>
  </sheetData>
  <sheetProtection algorithmName="SHA-512" hashValue="6kxGiRe3PZdP7vXk10ULWDNHKIMStZPbuhcS7AV1BV25Y4NTiY4Dt+SdldH40K6NJdOHNMmpEtHzFRG6gMbQCQ==" saltValue="tNdc/8OoOLKJF8DhtvK+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704207</v>
      </c>
      <c r="S5" s="669"/>
      <c r="T5" s="669"/>
      <c r="U5" s="669"/>
      <c r="V5" s="669"/>
      <c r="W5" s="669"/>
      <c r="X5" s="669"/>
      <c r="Y5" s="715"/>
      <c r="Z5" s="733">
        <v>8</v>
      </c>
      <c r="AA5" s="733"/>
      <c r="AB5" s="733"/>
      <c r="AC5" s="733"/>
      <c r="AD5" s="734">
        <v>704132</v>
      </c>
      <c r="AE5" s="734"/>
      <c r="AF5" s="734"/>
      <c r="AG5" s="734"/>
      <c r="AH5" s="734"/>
      <c r="AI5" s="734"/>
      <c r="AJ5" s="734"/>
      <c r="AK5" s="734"/>
      <c r="AL5" s="716">
        <v>18.5</v>
      </c>
      <c r="AM5" s="685"/>
      <c r="AN5" s="685"/>
      <c r="AO5" s="717"/>
      <c r="AP5" s="702" t="s">
        <v>223</v>
      </c>
      <c r="AQ5" s="703"/>
      <c r="AR5" s="703"/>
      <c r="AS5" s="703"/>
      <c r="AT5" s="703"/>
      <c r="AU5" s="703"/>
      <c r="AV5" s="703"/>
      <c r="AW5" s="703"/>
      <c r="AX5" s="703"/>
      <c r="AY5" s="703"/>
      <c r="AZ5" s="703"/>
      <c r="BA5" s="703"/>
      <c r="BB5" s="703"/>
      <c r="BC5" s="703"/>
      <c r="BD5" s="703"/>
      <c r="BE5" s="703"/>
      <c r="BF5" s="704"/>
      <c r="BG5" s="603">
        <v>704132</v>
      </c>
      <c r="BH5" s="606"/>
      <c r="BI5" s="606"/>
      <c r="BJ5" s="606"/>
      <c r="BK5" s="606"/>
      <c r="BL5" s="606"/>
      <c r="BM5" s="606"/>
      <c r="BN5" s="607"/>
      <c r="BO5" s="665">
        <v>100</v>
      </c>
      <c r="BP5" s="665"/>
      <c r="BQ5" s="665"/>
      <c r="BR5" s="665"/>
      <c r="BS5" s="666">
        <v>7452</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121560</v>
      </c>
      <c r="S6" s="606"/>
      <c r="T6" s="606"/>
      <c r="U6" s="606"/>
      <c r="V6" s="606"/>
      <c r="W6" s="606"/>
      <c r="X6" s="606"/>
      <c r="Y6" s="607"/>
      <c r="Z6" s="665">
        <v>1.4</v>
      </c>
      <c r="AA6" s="665"/>
      <c r="AB6" s="665"/>
      <c r="AC6" s="665"/>
      <c r="AD6" s="666">
        <v>121560</v>
      </c>
      <c r="AE6" s="666"/>
      <c r="AF6" s="666"/>
      <c r="AG6" s="666"/>
      <c r="AH6" s="666"/>
      <c r="AI6" s="666"/>
      <c r="AJ6" s="666"/>
      <c r="AK6" s="666"/>
      <c r="AL6" s="608">
        <v>3.2</v>
      </c>
      <c r="AM6" s="609"/>
      <c r="AN6" s="609"/>
      <c r="AO6" s="667"/>
      <c r="AP6" s="600" t="s">
        <v>228</v>
      </c>
      <c r="AQ6" s="601"/>
      <c r="AR6" s="601"/>
      <c r="AS6" s="601"/>
      <c r="AT6" s="601"/>
      <c r="AU6" s="601"/>
      <c r="AV6" s="601"/>
      <c r="AW6" s="601"/>
      <c r="AX6" s="601"/>
      <c r="AY6" s="601"/>
      <c r="AZ6" s="601"/>
      <c r="BA6" s="601"/>
      <c r="BB6" s="601"/>
      <c r="BC6" s="601"/>
      <c r="BD6" s="601"/>
      <c r="BE6" s="601"/>
      <c r="BF6" s="602"/>
      <c r="BG6" s="603">
        <v>704132</v>
      </c>
      <c r="BH6" s="606"/>
      <c r="BI6" s="606"/>
      <c r="BJ6" s="606"/>
      <c r="BK6" s="606"/>
      <c r="BL6" s="606"/>
      <c r="BM6" s="606"/>
      <c r="BN6" s="607"/>
      <c r="BO6" s="665">
        <v>100</v>
      </c>
      <c r="BP6" s="665"/>
      <c r="BQ6" s="665"/>
      <c r="BR6" s="665"/>
      <c r="BS6" s="666">
        <v>7452</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79439</v>
      </c>
      <c r="CS6" s="606"/>
      <c r="CT6" s="606"/>
      <c r="CU6" s="606"/>
      <c r="CV6" s="606"/>
      <c r="CW6" s="606"/>
      <c r="CX6" s="606"/>
      <c r="CY6" s="607"/>
      <c r="CZ6" s="716">
        <v>0.9</v>
      </c>
      <c r="DA6" s="685"/>
      <c r="DB6" s="685"/>
      <c r="DC6" s="719"/>
      <c r="DD6" s="611" t="s">
        <v>123</v>
      </c>
      <c r="DE6" s="606"/>
      <c r="DF6" s="606"/>
      <c r="DG6" s="606"/>
      <c r="DH6" s="606"/>
      <c r="DI6" s="606"/>
      <c r="DJ6" s="606"/>
      <c r="DK6" s="606"/>
      <c r="DL6" s="606"/>
      <c r="DM6" s="606"/>
      <c r="DN6" s="606"/>
      <c r="DO6" s="606"/>
      <c r="DP6" s="607"/>
      <c r="DQ6" s="611">
        <v>78233</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1321</v>
      </c>
      <c r="S7" s="606"/>
      <c r="T7" s="606"/>
      <c r="U7" s="606"/>
      <c r="V7" s="606"/>
      <c r="W7" s="606"/>
      <c r="X7" s="606"/>
      <c r="Y7" s="607"/>
      <c r="Z7" s="665">
        <v>0</v>
      </c>
      <c r="AA7" s="665"/>
      <c r="AB7" s="665"/>
      <c r="AC7" s="665"/>
      <c r="AD7" s="666">
        <v>1321</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325382</v>
      </c>
      <c r="BH7" s="606"/>
      <c r="BI7" s="606"/>
      <c r="BJ7" s="606"/>
      <c r="BK7" s="606"/>
      <c r="BL7" s="606"/>
      <c r="BM7" s="606"/>
      <c r="BN7" s="607"/>
      <c r="BO7" s="665">
        <v>46.2</v>
      </c>
      <c r="BP7" s="665"/>
      <c r="BQ7" s="665"/>
      <c r="BR7" s="665"/>
      <c r="BS7" s="666">
        <v>7452</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2024770</v>
      </c>
      <c r="CS7" s="606"/>
      <c r="CT7" s="606"/>
      <c r="CU7" s="606"/>
      <c r="CV7" s="606"/>
      <c r="CW7" s="606"/>
      <c r="CX7" s="606"/>
      <c r="CY7" s="607"/>
      <c r="CZ7" s="665">
        <v>23.8</v>
      </c>
      <c r="DA7" s="665"/>
      <c r="DB7" s="665"/>
      <c r="DC7" s="665"/>
      <c r="DD7" s="611">
        <v>103840</v>
      </c>
      <c r="DE7" s="606"/>
      <c r="DF7" s="606"/>
      <c r="DG7" s="606"/>
      <c r="DH7" s="606"/>
      <c r="DI7" s="606"/>
      <c r="DJ7" s="606"/>
      <c r="DK7" s="606"/>
      <c r="DL7" s="606"/>
      <c r="DM7" s="606"/>
      <c r="DN7" s="606"/>
      <c r="DO7" s="606"/>
      <c r="DP7" s="607"/>
      <c r="DQ7" s="611">
        <v>894733</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1878</v>
      </c>
      <c r="S8" s="606"/>
      <c r="T8" s="606"/>
      <c r="U8" s="606"/>
      <c r="V8" s="606"/>
      <c r="W8" s="606"/>
      <c r="X8" s="606"/>
      <c r="Y8" s="607"/>
      <c r="Z8" s="665">
        <v>0</v>
      </c>
      <c r="AA8" s="665"/>
      <c r="AB8" s="665"/>
      <c r="AC8" s="665"/>
      <c r="AD8" s="666">
        <v>1878</v>
      </c>
      <c r="AE8" s="666"/>
      <c r="AF8" s="666"/>
      <c r="AG8" s="666"/>
      <c r="AH8" s="666"/>
      <c r="AI8" s="666"/>
      <c r="AJ8" s="666"/>
      <c r="AK8" s="666"/>
      <c r="AL8" s="608">
        <v>0</v>
      </c>
      <c r="AM8" s="609"/>
      <c r="AN8" s="609"/>
      <c r="AO8" s="667"/>
      <c r="AP8" s="600" t="s">
        <v>234</v>
      </c>
      <c r="AQ8" s="601"/>
      <c r="AR8" s="601"/>
      <c r="AS8" s="601"/>
      <c r="AT8" s="601"/>
      <c r="AU8" s="601"/>
      <c r="AV8" s="601"/>
      <c r="AW8" s="601"/>
      <c r="AX8" s="601"/>
      <c r="AY8" s="601"/>
      <c r="AZ8" s="601"/>
      <c r="BA8" s="601"/>
      <c r="BB8" s="601"/>
      <c r="BC8" s="601"/>
      <c r="BD8" s="601"/>
      <c r="BE8" s="601"/>
      <c r="BF8" s="602"/>
      <c r="BG8" s="603">
        <v>11445</v>
      </c>
      <c r="BH8" s="606"/>
      <c r="BI8" s="606"/>
      <c r="BJ8" s="606"/>
      <c r="BK8" s="606"/>
      <c r="BL8" s="606"/>
      <c r="BM8" s="606"/>
      <c r="BN8" s="607"/>
      <c r="BO8" s="665">
        <v>1.6</v>
      </c>
      <c r="BP8" s="665"/>
      <c r="BQ8" s="665"/>
      <c r="BR8" s="665"/>
      <c r="BS8" s="611" t="s">
        <v>235</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1161229</v>
      </c>
      <c r="CS8" s="606"/>
      <c r="CT8" s="606"/>
      <c r="CU8" s="606"/>
      <c r="CV8" s="606"/>
      <c r="CW8" s="606"/>
      <c r="CX8" s="606"/>
      <c r="CY8" s="607"/>
      <c r="CZ8" s="665">
        <v>13.6</v>
      </c>
      <c r="DA8" s="665"/>
      <c r="DB8" s="665"/>
      <c r="DC8" s="665"/>
      <c r="DD8" s="611">
        <v>5875</v>
      </c>
      <c r="DE8" s="606"/>
      <c r="DF8" s="606"/>
      <c r="DG8" s="606"/>
      <c r="DH8" s="606"/>
      <c r="DI8" s="606"/>
      <c r="DJ8" s="606"/>
      <c r="DK8" s="606"/>
      <c r="DL8" s="606"/>
      <c r="DM8" s="606"/>
      <c r="DN8" s="606"/>
      <c r="DO8" s="606"/>
      <c r="DP8" s="607"/>
      <c r="DQ8" s="611">
        <v>709166</v>
      </c>
      <c r="DR8" s="606"/>
      <c r="DS8" s="606"/>
      <c r="DT8" s="606"/>
      <c r="DU8" s="606"/>
      <c r="DV8" s="606"/>
      <c r="DW8" s="606"/>
      <c r="DX8" s="606"/>
      <c r="DY8" s="606"/>
      <c r="DZ8" s="606"/>
      <c r="EA8" s="606"/>
      <c r="EB8" s="606"/>
      <c r="EC8" s="646"/>
    </row>
    <row r="9" spans="2:143" ht="11.25" customHeight="1">
      <c r="B9" s="600" t="s">
        <v>237</v>
      </c>
      <c r="C9" s="601"/>
      <c r="D9" s="601"/>
      <c r="E9" s="601"/>
      <c r="F9" s="601"/>
      <c r="G9" s="601"/>
      <c r="H9" s="601"/>
      <c r="I9" s="601"/>
      <c r="J9" s="601"/>
      <c r="K9" s="601"/>
      <c r="L9" s="601"/>
      <c r="M9" s="601"/>
      <c r="N9" s="601"/>
      <c r="O9" s="601"/>
      <c r="P9" s="601"/>
      <c r="Q9" s="602"/>
      <c r="R9" s="603">
        <v>1900</v>
      </c>
      <c r="S9" s="606"/>
      <c r="T9" s="606"/>
      <c r="U9" s="606"/>
      <c r="V9" s="606"/>
      <c r="W9" s="606"/>
      <c r="X9" s="606"/>
      <c r="Y9" s="607"/>
      <c r="Z9" s="665">
        <v>0</v>
      </c>
      <c r="AA9" s="665"/>
      <c r="AB9" s="665"/>
      <c r="AC9" s="665"/>
      <c r="AD9" s="666">
        <v>1900</v>
      </c>
      <c r="AE9" s="666"/>
      <c r="AF9" s="666"/>
      <c r="AG9" s="666"/>
      <c r="AH9" s="666"/>
      <c r="AI9" s="666"/>
      <c r="AJ9" s="666"/>
      <c r="AK9" s="666"/>
      <c r="AL9" s="608">
        <v>0</v>
      </c>
      <c r="AM9" s="609"/>
      <c r="AN9" s="609"/>
      <c r="AO9" s="667"/>
      <c r="AP9" s="600" t="s">
        <v>238</v>
      </c>
      <c r="AQ9" s="601"/>
      <c r="AR9" s="601"/>
      <c r="AS9" s="601"/>
      <c r="AT9" s="601"/>
      <c r="AU9" s="601"/>
      <c r="AV9" s="601"/>
      <c r="AW9" s="601"/>
      <c r="AX9" s="601"/>
      <c r="AY9" s="601"/>
      <c r="AZ9" s="601"/>
      <c r="BA9" s="601"/>
      <c r="BB9" s="601"/>
      <c r="BC9" s="601"/>
      <c r="BD9" s="601"/>
      <c r="BE9" s="601"/>
      <c r="BF9" s="602"/>
      <c r="BG9" s="603">
        <v>273090</v>
      </c>
      <c r="BH9" s="606"/>
      <c r="BI9" s="606"/>
      <c r="BJ9" s="606"/>
      <c r="BK9" s="606"/>
      <c r="BL9" s="606"/>
      <c r="BM9" s="606"/>
      <c r="BN9" s="607"/>
      <c r="BO9" s="665">
        <v>38.799999999999997</v>
      </c>
      <c r="BP9" s="665"/>
      <c r="BQ9" s="665"/>
      <c r="BR9" s="665"/>
      <c r="BS9" s="611" t="s">
        <v>123</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711861</v>
      </c>
      <c r="CS9" s="606"/>
      <c r="CT9" s="606"/>
      <c r="CU9" s="606"/>
      <c r="CV9" s="606"/>
      <c r="CW9" s="606"/>
      <c r="CX9" s="606"/>
      <c r="CY9" s="607"/>
      <c r="CZ9" s="665">
        <v>8.4</v>
      </c>
      <c r="DA9" s="665"/>
      <c r="DB9" s="665"/>
      <c r="DC9" s="665"/>
      <c r="DD9" s="611">
        <v>5596</v>
      </c>
      <c r="DE9" s="606"/>
      <c r="DF9" s="606"/>
      <c r="DG9" s="606"/>
      <c r="DH9" s="606"/>
      <c r="DI9" s="606"/>
      <c r="DJ9" s="606"/>
      <c r="DK9" s="606"/>
      <c r="DL9" s="606"/>
      <c r="DM9" s="606"/>
      <c r="DN9" s="606"/>
      <c r="DO9" s="606"/>
      <c r="DP9" s="607"/>
      <c r="DQ9" s="611">
        <v>666236</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168</v>
      </c>
      <c r="AA10" s="665"/>
      <c r="AB10" s="665"/>
      <c r="AC10" s="665"/>
      <c r="AD10" s="666" t="s">
        <v>123</v>
      </c>
      <c r="AE10" s="666"/>
      <c r="AF10" s="666"/>
      <c r="AG10" s="666"/>
      <c r="AH10" s="666"/>
      <c r="AI10" s="666"/>
      <c r="AJ10" s="666"/>
      <c r="AK10" s="666"/>
      <c r="AL10" s="608" t="s">
        <v>123</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20486</v>
      </c>
      <c r="BH10" s="606"/>
      <c r="BI10" s="606"/>
      <c r="BJ10" s="606"/>
      <c r="BK10" s="606"/>
      <c r="BL10" s="606"/>
      <c r="BM10" s="606"/>
      <c r="BN10" s="607"/>
      <c r="BO10" s="665">
        <v>2.9</v>
      </c>
      <c r="BP10" s="665"/>
      <c r="BQ10" s="665"/>
      <c r="BR10" s="665"/>
      <c r="BS10" s="611">
        <v>3414</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t="s">
        <v>123</v>
      </c>
      <c r="CS10" s="606"/>
      <c r="CT10" s="606"/>
      <c r="CU10" s="606"/>
      <c r="CV10" s="606"/>
      <c r="CW10" s="606"/>
      <c r="CX10" s="606"/>
      <c r="CY10" s="607"/>
      <c r="CZ10" s="665" t="s">
        <v>123</v>
      </c>
      <c r="DA10" s="665"/>
      <c r="DB10" s="665"/>
      <c r="DC10" s="665"/>
      <c r="DD10" s="611" t="s">
        <v>123</v>
      </c>
      <c r="DE10" s="606"/>
      <c r="DF10" s="606"/>
      <c r="DG10" s="606"/>
      <c r="DH10" s="606"/>
      <c r="DI10" s="606"/>
      <c r="DJ10" s="606"/>
      <c r="DK10" s="606"/>
      <c r="DL10" s="606"/>
      <c r="DM10" s="606"/>
      <c r="DN10" s="606"/>
      <c r="DO10" s="606"/>
      <c r="DP10" s="607"/>
      <c r="DQ10" s="611" t="s">
        <v>123</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168</v>
      </c>
      <c r="AA11" s="665"/>
      <c r="AB11" s="665"/>
      <c r="AC11" s="665"/>
      <c r="AD11" s="666" t="s">
        <v>235</v>
      </c>
      <c r="AE11" s="666"/>
      <c r="AF11" s="666"/>
      <c r="AG11" s="666"/>
      <c r="AH11" s="666"/>
      <c r="AI11" s="666"/>
      <c r="AJ11" s="666"/>
      <c r="AK11" s="666"/>
      <c r="AL11" s="608" t="s">
        <v>123</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20361</v>
      </c>
      <c r="BH11" s="606"/>
      <c r="BI11" s="606"/>
      <c r="BJ11" s="606"/>
      <c r="BK11" s="606"/>
      <c r="BL11" s="606"/>
      <c r="BM11" s="606"/>
      <c r="BN11" s="607"/>
      <c r="BO11" s="665">
        <v>2.9</v>
      </c>
      <c r="BP11" s="665"/>
      <c r="BQ11" s="665"/>
      <c r="BR11" s="665"/>
      <c r="BS11" s="611">
        <v>4038</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1642991</v>
      </c>
      <c r="CS11" s="606"/>
      <c r="CT11" s="606"/>
      <c r="CU11" s="606"/>
      <c r="CV11" s="606"/>
      <c r="CW11" s="606"/>
      <c r="CX11" s="606"/>
      <c r="CY11" s="607"/>
      <c r="CZ11" s="665">
        <v>19.3</v>
      </c>
      <c r="DA11" s="665"/>
      <c r="DB11" s="665"/>
      <c r="DC11" s="665"/>
      <c r="DD11" s="611">
        <v>1236719</v>
      </c>
      <c r="DE11" s="606"/>
      <c r="DF11" s="606"/>
      <c r="DG11" s="606"/>
      <c r="DH11" s="606"/>
      <c r="DI11" s="606"/>
      <c r="DJ11" s="606"/>
      <c r="DK11" s="606"/>
      <c r="DL11" s="606"/>
      <c r="DM11" s="606"/>
      <c r="DN11" s="606"/>
      <c r="DO11" s="606"/>
      <c r="DP11" s="607"/>
      <c r="DQ11" s="611">
        <v>284649</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130501</v>
      </c>
      <c r="S12" s="606"/>
      <c r="T12" s="606"/>
      <c r="U12" s="606"/>
      <c r="V12" s="606"/>
      <c r="W12" s="606"/>
      <c r="X12" s="606"/>
      <c r="Y12" s="607"/>
      <c r="Z12" s="665">
        <v>1.5</v>
      </c>
      <c r="AA12" s="665"/>
      <c r="AB12" s="665"/>
      <c r="AC12" s="665"/>
      <c r="AD12" s="666">
        <v>130501</v>
      </c>
      <c r="AE12" s="666"/>
      <c r="AF12" s="666"/>
      <c r="AG12" s="666"/>
      <c r="AH12" s="666"/>
      <c r="AI12" s="666"/>
      <c r="AJ12" s="666"/>
      <c r="AK12" s="666"/>
      <c r="AL12" s="608">
        <v>3.4</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303853</v>
      </c>
      <c r="BH12" s="606"/>
      <c r="BI12" s="606"/>
      <c r="BJ12" s="606"/>
      <c r="BK12" s="606"/>
      <c r="BL12" s="606"/>
      <c r="BM12" s="606"/>
      <c r="BN12" s="607"/>
      <c r="BO12" s="665">
        <v>43.1</v>
      </c>
      <c r="BP12" s="665"/>
      <c r="BQ12" s="665"/>
      <c r="BR12" s="665"/>
      <c r="BS12" s="611" t="s">
        <v>123</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222685</v>
      </c>
      <c r="CS12" s="606"/>
      <c r="CT12" s="606"/>
      <c r="CU12" s="606"/>
      <c r="CV12" s="606"/>
      <c r="CW12" s="606"/>
      <c r="CX12" s="606"/>
      <c r="CY12" s="607"/>
      <c r="CZ12" s="665">
        <v>2.6</v>
      </c>
      <c r="DA12" s="665"/>
      <c r="DB12" s="665"/>
      <c r="DC12" s="665"/>
      <c r="DD12" s="611" t="s">
        <v>123</v>
      </c>
      <c r="DE12" s="606"/>
      <c r="DF12" s="606"/>
      <c r="DG12" s="606"/>
      <c r="DH12" s="606"/>
      <c r="DI12" s="606"/>
      <c r="DJ12" s="606"/>
      <c r="DK12" s="606"/>
      <c r="DL12" s="606"/>
      <c r="DM12" s="606"/>
      <c r="DN12" s="606"/>
      <c r="DO12" s="606"/>
      <c r="DP12" s="607"/>
      <c r="DQ12" s="611">
        <v>130693</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235</v>
      </c>
      <c r="S13" s="606"/>
      <c r="T13" s="606"/>
      <c r="U13" s="606"/>
      <c r="V13" s="606"/>
      <c r="W13" s="606"/>
      <c r="X13" s="606"/>
      <c r="Y13" s="607"/>
      <c r="Z13" s="665" t="s">
        <v>123</v>
      </c>
      <c r="AA13" s="665"/>
      <c r="AB13" s="665"/>
      <c r="AC13" s="665"/>
      <c r="AD13" s="666" t="s">
        <v>168</v>
      </c>
      <c r="AE13" s="666"/>
      <c r="AF13" s="666"/>
      <c r="AG13" s="666"/>
      <c r="AH13" s="666"/>
      <c r="AI13" s="666"/>
      <c r="AJ13" s="666"/>
      <c r="AK13" s="666"/>
      <c r="AL13" s="608" t="s">
        <v>123</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302666</v>
      </c>
      <c r="BH13" s="606"/>
      <c r="BI13" s="606"/>
      <c r="BJ13" s="606"/>
      <c r="BK13" s="606"/>
      <c r="BL13" s="606"/>
      <c r="BM13" s="606"/>
      <c r="BN13" s="607"/>
      <c r="BO13" s="665">
        <v>43</v>
      </c>
      <c r="BP13" s="665"/>
      <c r="BQ13" s="665"/>
      <c r="BR13" s="665"/>
      <c r="BS13" s="611" t="s">
        <v>235</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901410</v>
      </c>
      <c r="CS13" s="606"/>
      <c r="CT13" s="606"/>
      <c r="CU13" s="606"/>
      <c r="CV13" s="606"/>
      <c r="CW13" s="606"/>
      <c r="CX13" s="606"/>
      <c r="CY13" s="607"/>
      <c r="CZ13" s="665">
        <v>10.6</v>
      </c>
      <c r="DA13" s="665"/>
      <c r="DB13" s="665"/>
      <c r="DC13" s="665"/>
      <c r="DD13" s="611">
        <v>536320</v>
      </c>
      <c r="DE13" s="606"/>
      <c r="DF13" s="606"/>
      <c r="DG13" s="606"/>
      <c r="DH13" s="606"/>
      <c r="DI13" s="606"/>
      <c r="DJ13" s="606"/>
      <c r="DK13" s="606"/>
      <c r="DL13" s="606"/>
      <c r="DM13" s="606"/>
      <c r="DN13" s="606"/>
      <c r="DO13" s="606"/>
      <c r="DP13" s="607"/>
      <c r="DQ13" s="611">
        <v>478399</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235</v>
      </c>
      <c r="S14" s="606"/>
      <c r="T14" s="606"/>
      <c r="U14" s="606"/>
      <c r="V14" s="606"/>
      <c r="W14" s="606"/>
      <c r="X14" s="606"/>
      <c r="Y14" s="607"/>
      <c r="Z14" s="665" t="s">
        <v>235</v>
      </c>
      <c r="AA14" s="665"/>
      <c r="AB14" s="665"/>
      <c r="AC14" s="665"/>
      <c r="AD14" s="666" t="s">
        <v>253</v>
      </c>
      <c r="AE14" s="666"/>
      <c r="AF14" s="666"/>
      <c r="AG14" s="666"/>
      <c r="AH14" s="666"/>
      <c r="AI14" s="666"/>
      <c r="AJ14" s="666"/>
      <c r="AK14" s="666"/>
      <c r="AL14" s="608" t="s">
        <v>168</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20162</v>
      </c>
      <c r="BH14" s="606"/>
      <c r="BI14" s="606"/>
      <c r="BJ14" s="606"/>
      <c r="BK14" s="606"/>
      <c r="BL14" s="606"/>
      <c r="BM14" s="606"/>
      <c r="BN14" s="607"/>
      <c r="BO14" s="665">
        <v>2.9</v>
      </c>
      <c r="BP14" s="665"/>
      <c r="BQ14" s="665"/>
      <c r="BR14" s="665"/>
      <c r="BS14" s="611" t="s">
        <v>168</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240793</v>
      </c>
      <c r="CS14" s="606"/>
      <c r="CT14" s="606"/>
      <c r="CU14" s="606"/>
      <c r="CV14" s="606"/>
      <c r="CW14" s="606"/>
      <c r="CX14" s="606"/>
      <c r="CY14" s="607"/>
      <c r="CZ14" s="665">
        <v>2.8</v>
      </c>
      <c r="DA14" s="665"/>
      <c r="DB14" s="665"/>
      <c r="DC14" s="665"/>
      <c r="DD14" s="611">
        <v>34585</v>
      </c>
      <c r="DE14" s="606"/>
      <c r="DF14" s="606"/>
      <c r="DG14" s="606"/>
      <c r="DH14" s="606"/>
      <c r="DI14" s="606"/>
      <c r="DJ14" s="606"/>
      <c r="DK14" s="606"/>
      <c r="DL14" s="606"/>
      <c r="DM14" s="606"/>
      <c r="DN14" s="606"/>
      <c r="DO14" s="606"/>
      <c r="DP14" s="607"/>
      <c r="DQ14" s="611">
        <v>207693</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30364</v>
      </c>
      <c r="S15" s="606"/>
      <c r="T15" s="606"/>
      <c r="U15" s="606"/>
      <c r="V15" s="606"/>
      <c r="W15" s="606"/>
      <c r="X15" s="606"/>
      <c r="Y15" s="607"/>
      <c r="Z15" s="665">
        <v>0.3</v>
      </c>
      <c r="AA15" s="665"/>
      <c r="AB15" s="665"/>
      <c r="AC15" s="665"/>
      <c r="AD15" s="666">
        <v>30364</v>
      </c>
      <c r="AE15" s="666"/>
      <c r="AF15" s="666"/>
      <c r="AG15" s="666"/>
      <c r="AH15" s="666"/>
      <c r="AI15" s="666"/>
      <c r="AJ15" s="666"/>
      <c r="AK15" s="666"/>
      <c r="AL15" s="608">
        <v>0.8</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54735</v>
      </c>
      <c r="BH15" s="606"/>
      <c r="BI15" s="606"/>
      <c r="BJ15" s="606"/>
      <c r="BK15" s="606"/>
      <c r="BL15" s="606"/>
      <c r="BM15" s="606"/>
      <c r="BN15" s="607"/>
      <c r="BO15" s="665">
        <v>7.8</v>
      </c>
      <c r="BP15" s="665"/>
      <c r="BQ15" s="665"/>
      <c r="BR15" s="665"/>
      <c r="BS15" s="611" t="s">
        <v>123</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637389</v>
      </c>
      <c r="CS15" s="606"/>
      <c r="CT15" s="606"/>
      <c r="CU15" s="606"/>
      <c r="CV15" s="606"/>
      <c r="CW15" s="606"/>
      <c r="CX15" s="606"/>
      <c r="CY15" s="607"/>
      <c r="CZ15" s="665">
        <v>7.5</v>
      </c>
      <c r="DA15" s="665"/>
      <c r="DB15" s="665"/>
      <c r="DC15" s="665"/>
      <c r="DD15" s="611">
        <v>164209</v>
      </c>
      <c r="DE15" s="606"/>
      <c r="DF15" s="606"/>
      <c r="DG15" s="606"/>
      <c r="DH15" s="606"/>
      <c r="DI15" s="606"/>
      <c r="DJ15" s="606"/>
      <c r="DK15" s="606"/>
      <c r="DL15" s="606"/>
      <c r="DM15" s="606"/>
      <c r="DN15" s="606"/>
      <c r="DO15" s="606"/>
      <c r="DP15" s="607"/>
      <c r="DQ15" s="611">
        <v>456474</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168</v>
      </c>
      <c r="S16" s="606"/>
      <c r="T16" s="606"/>
      <c r="U16" s="606"/>
      <c r="V16" s="606"/>
      <c r="W16" s="606"/>
      <c r="X16" s="606"/>
      <c r="Y16" s="607"/>
      <c r="Z16" s="665" t="s">
        <v>168</v>
      </c>
      <c r="AA16" s="665"/>
      <c r="AB16" s="665"/>
      <c r="AC16" s="665"/>
      <c r="AD16" s="666" t="s">
        <v>123</v>
      </c>
      <c r="AE16" s="666"/>
      <c r="AF16" s="666"/>
      <c r="AG16" s="666"/>
      <c r="AH16" s="666"/>
      <c r="AI16" s="666"/>
      <c r="AJ16" s="666"/>
      <c r="AK16" s="666"/>
      <c r="AL16" s="608" t="s">
        <v>235</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168</v>
      </c>
      <c r="BH16" s="606"/>
      <c r="BI16" s="606"/>
      <c r="BJ16" s="606"/>
      <c r="BK16" s="606"/>
      <c r="BL16" s="606"/>
      <c r="BM16" s="606"/>
      <c r="BN16" s="607"/>
      <c r="BO16" s="665" t="s">
        <v>168</v>
      </c>
      <c r="BP16" s="665"/>
      <c r="BQ16" s="665"/>
      <c r="BR16" s="665"/>
      <c r="BS16" s="611" t="s">
        <v>123</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168787</v>
      </c>
      <c r="CS16" s="606"/>
      <c r="CT16" s="606"/>
      <c r="CU16" s="606"/>
      <c r="CV16" s="606"/>
      <c r="CW16" s="606"/>
      <c r="CX16" s="606"/>
      <c r="CY16" s="607"/>
      <c r="CZ16" s="665">
        <v>2</v>
      </c>
      <c r="DA16" s="665"/>
      <c r="DB16" s="665"/>
      <c r="DC16" s="665"/>
      <c r="DD16" s="611" t="s">
        <v>253</v>
      </c>
      <c r="DE16" s="606"/>
      <c r="DF16" s="606"/>
      <c r="DG16" s="606"/>
      <c r="DH16" s="606"/>
      <c r="DI16" s="606"/>
      <c r="DJ16" s="606"/>
      <c r="DK16" s="606"/>
      <c r="DL16" s="606"/>
      <c r="DM16" s="606"/>
      <c r="DN16" s="606"/>
      <c r="DO16" s="606"/>
      <c r="DP16" s="607"/>
      <c r="DQ16" s="611">
        <v>62698</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1180</v>
      </c>
      <c r="S17" s="606"/>
      <c r="T17" s="606"/>
      <c r="U17" s="606"/>
      <c r="V17" s="606"/>
      <c r="W17" s="606"/>
      <c r="X17" s="606"/>
      <c r="Y17" s="607"/>
      <c r="Z17" s="665">
        <v>0</v>
      </c>
      <c r="AA17" s="665"/>
      <c r="AB17" s="665"/>
      <c r="AC17" s="665"/>
      <c r="AD17" s="666">
        <v>1180</v>
      </c>
      <c r="AE17" s="666"/>
      <c r="AF17" s="666"/>
      <c r="AG17" s="666"/>
      <c r="AH17" s="666"/>
      <c r="AI17" s="666"/>
      <c r="AJ17" s="666"/>
      <c r="AK17" s="666"/>
      <c r="AL17" s="608">
        <v>0</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235</v>
      </c>
      <c r="BH17" s="606"/>
      <c r="BI17" s="606"/>
      <c r="BJ17" s="606"/>
      <c r="BK17" s="606"/>
      <c r="BL17" s="606"/>
      <c r="BM17" s="606"/>
      <c r="BN17" s="607"/>
      <c r="BO17" s="665" t="s">
        <v>123</v>
      </c>
      <c r="BP17" s="665"/>
      <c r="BQ17" s="665"/>
      <c r="BR17" s="665"/>
      <c r="BS17" s="611" t="s">
        <v>123</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726798</v>
      </c>
      <c r="CS17" s="606"/>
      <c r="CT17" s="606"/>
      <c r="CU17" s="606"/>
      <c r="CV17" s="606"/>
      <c r="CW17" s="606"/>
      <c r="CX17" s="606"/>
      <c r="CY17" s="607"/>
      <c r="CZ17" s="665">
        <v>8.5</v>
      </c>
      <c r="DA17" s="665"/>
      <c r="DB17" s="665"/>
      <c r="DC17" s="665"/>
      <c r="DD17" s="611" t="s">
        <v>123</v>
      </c>
      <c r="DE17" s="606"/>
      <c r="DF17" s="606"/>
      <c r="DG17" s="606"/>
      <c r="DH17" s="606"/>
      <c r="DI17" s="606"/>
      <c r="DJ17" s="606"/>
      <c r="DK17" s="606"/>
      <c r="DL17" s="606"/>
      <c r="DM17" s="606"/>
      <c r="DN17" s="606"/>
      <c r="DO17" s="606"/>
      <c r="DP17" s="607"/>
      <c r="DQ17" s="611">
        <v>695583</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3135365</v>
      </c>
      <c r="S18" s="606"/>
      <c r="T18" s="606"/>
      <c r="U18" s="606"/>
      <c r="V18" s="606"/>
      <c r="W18" s="606"/>
      <c r="X18" s="606"/>
      <c r="Y18" s="607"/>
      <c r="Z18" s="665">
        <v>35.799999999999997</v>
      </c>
      <c r="AA18" s="665"/>
      <c r="AB18" s="665"/>
      <c r="AC18" s="665"/>
      <c r="AD18" s="666">
        <v>2806274</v>
      </c>
      <c r="AE18" s="666"/>
      <c r="AF18" s="666"/>
      <c r="AG18" s="666"/>
      <c r="AH18" s="666"/>
      <c r="AI18" s="666"/>
      <c r="AJ18" s="666"/>
      <c r="AK18" s="666"/>
      <c r="AL18" s="608">
        <v>73.8</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168</v>
      </c>
      <c r="BH18" s="606"/>
      <c r="BI18" s="606"/>
      <c r="BJ18" s="606"/>
      <c r="BK18" s="606"/>
      <c r="BL18" s="606"/>
      <c r="BM18" s="606"/>
      <c r="BN18" s="607"/>
      <c r="BO18" s="665" t="s">
        <v>123</v>
      </c>
      <c r="BP18" s="665"/>
      <c r="BQ18" s="665"/>
      <c r="BR18" s="665"/>
      <c r="BS18" s="611" t="s">
        <v>235</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235</v>
      </c>
      <c r="DA18" s="665"/>
      <c r="DB18" s="665"/>
      <c r="DC18" s="665"/>
      <c r="DD18" s="611" t="s">
        <v>123</v>
      </c>
      <c r="DE18" s="606"/>
      <c r="DF18" s="606"/>
      <c r="DG18" s="606"/>
      <c r="DH18" s="606"/>
      <c r="DI18" s="606"/>
      <c r="DJ18" s="606"/>
      <c r="DK18" s="606"/>
      <c r="DL18" s="606"/>
      <c r="DM18" s="606"/>
      <c r="DN18" s="606"/>
      <c r="DO18" s="606"/>
      <c r="DP18" s="607"/>
      <c r="DQ18" s="611" t="s">
        <v>168</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2806274</v>
      </c>
      <c r="S19" s="606"/>
      <c r="T19" s="606"/>
      <c r="U19" s="606"/>
      <c r="V19" s="606"/>
      <c r="W19" s="606"/>
      <c r="X19" s="606"/>
      <c r="Y19" s="607"/>
      <c r="Z19" s="665">
        <v>32</v>
      </c>
      <c r="AA19" s="665"/>
      <c r="AB19" s="665"/>
      <c r="AC19" s="665"/>
      <c r="AD19" s="666">
        <v>2806274</v>
      </c>
      <c r="AE19" s="666"/>
      <c r="AF19" s="666"/>
      <c r="AG19" s="666"/>
      <c r="AH19" s="666"/>
      <c r="AI19" s="666"/>
      <c r="AJ19" s="666"/>
      <c r="AK19" s="666"/>
      <c r="AL19" s="608">
        <v>73.8</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75</v>
      </c>
      <c r="BH19" s="606"/>
      <c r="BI19" s="606"/>
      <c r="BJ19" s="606"/>
      <c r="BK19" s="606"/>
      <c r="BL19" s="606"/>
      <c r="BM19" s="606"/>
      <c r="BN19" s="607"/>
      <c r="BO19" s="665">
        <v>0</v>
      </c>
      <c r="BP19" s="665"/>
      <c r="BQ19" s="665"/>
      <c r="BR19" s="665"/>
      <c r="BS19" s="611" t="s">
        <v>123</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123</v>
      </c>
      <c r="DA19" s="665"/>
      <c r="DB19" s="665"/>
      <c r="DC19" s="665"/>
      <c r="DD19" s="611" t="s">
        <v>235</v>
      </c>
      <c r="DE19" s="606"/>
      <c r="DF19" s="606"/>
      <c r="DG19" s="606"/>
      <c r="DH19" s="606"/>
      <c r="DI19" s="606"/>
      <c r="DJ19" s="606"/>
      <c r="DK19" s="606"/>
      <c r="DL19" s="606"/>
      <c r="DM19" s="606"/>
      <c r="DN19" s="606"/>
      <c r="DO19" s="606"/>
      <c r="DP19" s="607"/>
      <c r="DQ19" s="611" t="s">
        <v>168</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329091</v>
      </c>
      <c r="S20" s="606"/>
      <c r="T20" s="606"/>
      <c r="U20" s="606"/>
      <c r="V20" s="606"/>
      <c r="W20" s="606"/>
      <c r="X20" s="606"/>
      <c r="Y20" s="607"/>
      <c r="Z20" s="665">
        <v>3.8</v>
      </c>
      <c r="AA20" s="665"/>
      <c r="AB20" s="665"/>
      <c r="AC20" s="665"/>
      <c r="AD20" s="666" t="s">
        <v>235</v>
      </c>
      <c r="AE20" s="666"/>
      <c r="AF20" s="666"/>
      <c r="AG20" s="666"/>
      <c r="AH20" s="666"/>
      <c r="AI20" s="666"/>
      <c r="AJ20" s="666"/>
      <c r="AK20" s="666"/>
      <c r="AL20" s="608" t="s">
        <v>123</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75</v>
      </c>
      <c r="BH20" s="606"/>
      <c r="BI20" s="606"/>
      <c r="BJ20" s="606"/>
      <c r="BK20" s="606"/>
      <c r="BL20" s="606"/>
      <c r="BM20" s="606"/>
      <c r="BN20" s="607"/>
      <c r="BO20" s="665">
        <v>0</v>
      </c>
      <c r="BP20" s="665"/>
      <c r="BQ20" s="665"/>
      <c r="BR20" s="665"/>
      <c r="BS20" s="611" t="s">
        <v>123</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8518152</v>
      </c>
      <c r="CS20" s="606"/>
      <c r="CT20" s="606"/>
      <c r="CU20" s="606"/>
      <c r="CV20" s="606"/>
      <c r="CW20" s="606"/>
      <c r="CX20" s="606"/>
      <c r="CY20" s="607"/>
      <c r="CZ20" s="665">
        <v>100</v>
      </c>
      <c r="DA20" s="665"/>
      <c r="DB20" s="665"/>
      <c r="DC20" s="665"/>
      <c r="DD20" s="611">
        <v>2087144</v>
      </c>
      <c r="DE20" s="606"/>
      <c r="DF20" s="606"/>
      <c r="DG20" s="606"/>
      <c r="DH20" s="606"/>
      <c r="DI20" s="606"/>
      <c r="DJ20" s="606"/>
      <c r="DK20" s="606"/>
      <c r="DL20" s="606"/>
      <c r="DM20" s="606"/>
      <c r="DN20" s="606"/>
      <c r="DO20" s="606"/>
      <c r="DP20" s="607"/>
      <c r="DQ20" s="611">
        <v>4664557</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168</v>
      </c>
      <c r="AA21" s="665"/>
      <c r="AB21" s="665"/>
      <c r="AC21" s="665"/>
      <c r="AD21" s="666" t="s">
        <v>235</v>
      </c>
      <c r="AE21" s="666"/>
      <c r="AF21" s="666"/>
      <c r="AG21" s="666"/>
      <c r="AH21" s="666"/>
      <c r="AI21" s="666"/>
      <c r="AJ21" s="666"/>
      <c r="AK21" s="666"/>
      <c r="AL21" s="608" t="s">
        <v>123</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t="s">
        <v>168</v>
      </c>
      <c r="BH21" s="606"/>
      <c r="BI21" s="606"/>
      <c r="BJ21" s="606"/>
      <c r="BK21" s="606"/>
      <c r="BL21" s="606"/>
      <c r="BM21" s="606"/>
      <c r="BN21" s="607"/>
      <c r="BO21" s="665" t="s">
        <v>123</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4128276</v>
      </c>
      <c r="S22" s="606"/>
      <c r="T22" s="606"/>
      <c r="U22" s="606"/>
      <c r="V22" s="606"/>
      <c r="W22" s="606"/>
      <c r="X22" s="606"/>
      <c r="Y22" s="607"/>
      <c r="Z22" s="665">
        <v>47.1</v>
      </c>
      <c r="AA22" s="665"/>
      <c r="AB22" s="665"/>
      <c r="AC22" s="665"/>
      <c r="AD22" s="666">
        <v>3799110</v>
      </c>
      <c r="AE22" s="666"/>
      <c r="AF22" s="666"/>
      <c r="AG22" s="666"/>
      <c r="AH22" s="666"/>
      <c r="AI22" s="666"/>
      <c r="AJ22" s="666"/>
      <c r="AK22" s="666"/>
      <c r="AL22" s="608">
        <v>99.9</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253</v>
      </c>
      <c r="BP22" s="665"/>
      <c r="BQ22" s="665"/>
      <c r="BR22" s="665"/>
      <c r="BS22" s="611" t="s">
        <v>235</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969</v>
      </c>
      <c r="S23" s="606"/>
      <c r="T23" s="606"/>
      <c r="U23" s="606"/>
      <c r="V23" s="606"/>
      <c r="W23" s="606"/>
      <c r="X23" s="606"/>
      <c r="Y23" s="607"/>
      <c r="Z23" s="665">
        <v>0</v>
      </c>
      <c r="AA23" s="665"/>
      <c r="AB23" s="665"/>
      <c r="AC23" s="665"/>
      <c r="AD23" s="666">
        <v>969</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v>75</v>
      </c>
      <c r="BH23" s="606"/>
      <c r="BI23" s="606"/>
      <c r="BJ23" s="606"/>
      <c r="BK23" s="606"/>
      <c r="BL23" s="606"/>
      <c r="BM23" s="606"/>
      <c r="BN23" s="607"/>
      <c r="BO23" s="665">
        <v>0</v>
      </c>
      <c r="BP23" s="665"/>
      <c r="BQ23" s="665"/>
      <c r="BR23" s="665"/>
      <c r="BS23" s="611" t="s">
        <v>168</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68810</v>
      </c>
      <c r="S24" s="606"/>
      <c r="T24" s="606"/>
      <c r="U24" s="606"/>
      <c r="V24" s="606"/>
      <c r="W24" s="606"/>
      <c r="X24" s="606"/>
      <c r="Y24" s="607"/>
      <c r="Z24" s="665">
        <v>0.8</v>
      </c>
      <c r="AA24" s="665"/>
      <c r="AB24" s="665"/>
      <c r="AC24" s="665"/>
      <c r="AD24" s="666" t="s">
        <v>123</v>
      </c>
      <c r="AE24" s="666"/>
      <c r="AF24" s="666"/>
      <c r="AG24" s="666"/>
      <c r="AH24" s="666"/>
      <c r="AI24" s="666"/>
      <c r="AJ24" s="666"/>
      <c r="AK24" s="666"/>
      <c r="AL24" s="608" t="s">
        <v>123</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235</v>
      </c>
      <c r="BP24" s="665"/>
      <c r="BQ24" s="665"/>
      <c r="BR24" s="665"/>
      <c r="BS24" s="611" t="s">
        <v>123</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2218032</v>
      </c>
      <c r="CS24" s="669"/>
      <c r="CT24" s="669"/>
      <c r="CU24" s="669"/>
      <c r="CV24" s="669"/>
      <c r="CW24" s="669"/>
      <c r="CX24" s="669"/>
      <c r="CY24" s="715"/>
      <c r="CZ24" s="716">
        <v>26</v>
      </c>
      <c r="DA24" s="685"/>
      <c r="DB24" s="685"/>
      <c r="DC24" s="719"/>
      <c r="DD24" s="714">
        <v>1814673</v>
      </c>
      <c r="DE24" s="669"/>
      <c r="DF24" s="669"/>
      <c r="DG24" s="669"/>
      <c r="DH24" s="669"/>
      <c r="DI24" s="669"/>
      <c r="DJ24" s="669"/>
      <c r="DK24" s="715"/>
      <c r="DL24" s="714">
        <v>1775265</v>
      </c>
      <c r="DM24" s="669"/>
      <c r="DN24" s="669"/>
      <c r="DO24" s="669"/>
      <c r="DP24" s="669"/>
      <c r="DQ24" s="669"/>
      <c r="DR24" s="669"/>
      <c r="DS24" s="669"/>
      <c r="DT24" s="669"/>
      <c r="DU24" s="669"/>
      <c r="DV24" s="715"/>
      <c r="DW24" s="716">
        <v>44.7</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106495</v>
      </c>
      <c r="S25" s="606"/>
      <c r="T25" s="606"/>
      <c r="U25" s="606"/>
      <c r="V25" s="606"/>
      <c r="W25" s="606"/>
      <c r="X25" s="606"/>
      <c r="Y25" s="607"/>
      <c r="Z25" s="665">
        <v>1.2</v>
      </c>
      <c r="AA25" s="665"/>
      <c r="AB25" s="665"/>
      <c r="AC25" s="665"/>
      <c r="AD25" s="666">
        <v>3339</v>
      </c>
      <c r="AE25" s="666"/>
      <c r="AF25" s="666"/>
      <c r="AG25" s="666"/>
      <c r="AH25" s="666"/>
      <c r="AI25" s="666"/>
      <c r="AJ25" s="666"/>
      <c r="AK25" s="666"/>
      <c r="AL25" s="608">
        <v>0.1</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123</v>
      </c>
      <c r="BP25" s="665"/>
      <c r="BQ25" s="665"/>
      <c r="BR25" s="665"/>
      <c r="BS25" s="611" t="s">
        <v>253</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1039682</v>
      </c>
      <c r="CS25" s="604"/>
      <c r="CT25" s="604"/>
      <c r="CU25" s="604"/>
      <c r="CV25" s="604"/>
      <c r="CW25" s="604"/>
      <c r="CX25" s="604"/>
      <c r="CY25" s="605"/>
      <c r="CZ25" s="608">
        <v>12.2</v>
      </c>
      <c r="DA25" s="637"/>
      <c r="DB25" s="637"/>
      <c r="DC25" s="638"/>
      <c r="DD25" s="611">
        <v>990416</v>
      </c>
      <c r="DE25" s="604"/>
      <c r="DF25" s="604"/>
      <c r="DG25" s="604"/>
      <c r="DH25" s="604"/>
      <c r="DI25" s="604"/>
      <c r="DJ25" s="604"/>
      <c r="DK25" s="605"/>
      <c r="DL25" s="611">
        <v>953530</v>
      </c>
      <c r="DM25" s="604"/>
      <c r="DN25" s="604"/>
      <c r="DO25" s="604"/>
      <c r="DP25" s="604"/>
      <c r="DQ25" s="604"/>
      <c r="DR25" s="604"/>
      <c r="DS25" s="604"/>
      <c r="DT25" s="604"/>
      <c r="DU25" s="604"/>
      <c r="DV25" s="605"/>
      <c r="DW25" s="608">
        <v>24</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19555</v>
      </c>
      <c r="S26" s="606"/>
      <c r="T26" s="606"/>
      <c r="U26" s="606"/>
      <c r="V26" s="606"/>
      <c r="W26" s="606"/>
      <c r="X26" s="606"/>
      <c r="Y26" s="607"/>
      <c r="Z26" s="665">
        <v>0.2</v>
      </c>
      <c r="AA26" s="665"/>
      <c r="AB26" s="665"/>
      <c r="AC26" s="665"/>
      <c r="AD26" s="666" t="s">
        <v>123</v>
      </c>
      <c r="AE26" s="666"/>
      <c r="AF26" s="666"/>
      <c r="AG26" s="666"/>
      <c r="AH26" s="666"/>
      <c r="AI26" s="666"/>
      <c r="AJ26" s="666"/>
      <c r="AK26" s="666"/>
      <c r="AL26" s="608" t="s">
        <v>168</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235</v>
      </c>
      <c r="BH26" s="606"/>
      <c r="BI26" s="606"/>
      <c r="BJ26" s="606"/>
      <c r="BK26" s="606"/>
      <c r="BL26" s="606"/>
      <c r="BM26" s="606"/>
      <c r="BN26" s="607"/>
      <c r="BO26" s="665" t="s">
        <v>235</v>
      </c>
      <c r="BP26" s="665"/>
      <c r="BQ26" s="665"/>
      <c r="BR26" s="665"/>
      <c r="BS26" s="611" t="s">
        <v>168</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632566</v>
      </c>
      <c r="CS26" s="606"/>
      <c r="CT26" s="606"/>
      <c r="CU26" s="606"/>
      <c r="CV26" s="606"/>
      <c r="CW26" s="606"/>
      <c r="CX26" s="606"/>
      <c r="CY26" s="607"/>
      <c r="CZ26" s="608">
        <v>7.4</v>
      </c>
      <c r="DA26" s="637"/>
      <c r="DB26" s="637"/>
      <c r="DC26" s="638"/>
      <c r="DD26" s="611">
        <v>603456</v>
      </c>
      <c r="DE26" s="606"/>
      <c r="DF26" s="606"/>
      <c r="DG26" s="606"/>
      <c r="DH26" s="606"/>
      <c r="DI26" s="606"/>
      <c r="DJ26" s="606"/>
      <c r="DK26" s="607"/>
      <c r="DL26" s="611" t="s">
        <v>235</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481251</v>
      </c>
      <c r="S27" s="606"/>
      <c r="T27" s="606"/>
      <c r="U27" s="606"/>
      <c r="V27" s="606"/>
      <c r="W27" s="606"/>
      <c r="X27" s="606"/>
      <c r="Y27" s="607"/>
      <c r="Z27" s="665">
        <v>5.5</v>
      </c>
      <c r="AA27" s="665"/>
      <c r="AB27" s="665"/>
      <c r="AC27" s="665"/>
      <c r="AD27" s="666" t="s">
        <v>168</v>
      </c>
      <c r="AE27" s="666"/>
      <c r="AF27" s="666"/>
      <c r="AG27" s="666"/>
      <c r="AH27" s="666"/>
      <c r="AI27" s="666"/>
      <c r="AJ27" s="666"/>
      <c r="AK27" s="666"/>
      <c r="AL27" s="608" t="s">
        <v>123</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704207</v>
      </c>
      <c r="BH27" s="606"/>
      <c r="BI27" s="606"/>
      <c r="BJ27" s="606"/>
      <c r="BK27" s="606"/>
      <c r="BL27" s="606"/>
      <c r="BM27" s="606"/>
      <c r="BN27" s="607"/>
      <c r="BO27" s="665">
        <v>100</v>
      </c>
      <c r="BP27" s="665"/>
      <c r="BQ27" s="665"/>
      <c r="BR27" s="665"/>
      <c r="BS27" s="611">
        <v>7452</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451552</v>
      </c>
      <c r="CS27" s="604"/>
      <c r="CT27" s="604"/>
      <c r="CU27" s="604"/>
      <c r="CV27" s="604"/>
      <c r="CW27" s="604"/>
      <c r="CX27" s="604"/>
      <c r="CY27" s="605"/>
      <c r="CZ27" s="608">
        <v>5.3</v>
      </c>
      <c r="DA27" s="637"/>
      <c r="DB27" s="637"/>
      <c r="DC27" s="638"/>
      <c r="DD27" s="611">
        <v>128674</v>
      </c>
      <c r="DE27" s="604"/>
      <c r="DF27" s="604"/>
      <c r="DG27" s="604"/>
      <c r="DH27" s="604"/>
      <c r="DI27" s="604"/>
      <c r="DJ27" s="604"/>
      <c r="DK27" s="605"/>
      <c r="DL27" s="611">
        <v>126152</v>
      </c>
      <c r="DM27" s="604"/>
      <c r="DN27" s="604"/>
      <c r="DO27" s="604"/>
      <c r="DP27" s="604"/>
      <c r="DQ27" s="604"/>
      <c r="DR27" s="604"/>
      <c r="DS27" s="604"/>
      <c r="DT27" s="604"/>
      <c r="DU27" s="604"/>
      <c r="DV27" s="605"/>
      <c r="DW27" s="608">
        <v>3.2</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v>300</v>
      </c>
      <c r="S28" s="606"/>
      <c r="T28" s="606"/>
      <c r="U28" s="606"/>
      <c r="V28" s="606"/>
      <c r="W28" s="606"/>
      <c r="X28" s="606"/>
      <c r="Y28" s="607"/>
      <c r="Z28" s="665">
        <v>0</v>
      </c>
      <c r="AA28" s="665"/>
      <c r="AB28" s="665"/>
      <c r="AC28" s="665"/>
      <c r="AD28" s="666">
        <v>300</v>
      </c>
      <c r="AE28" s="666"/>
      <c r="AF28" s="666"/>
      <c r="AG28" s="666"/>
      <c r="AH28" s="666"/>
      <c r="AI28" s="666"/>
      <c r="AJ28" s="666"/>
      <c r="AK28" s="666"/>
      <c r="AL28" s="608">
        <v>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726798</v>
      </c>
      <c r="CS28" s="606"/>
      <c r="CT28" s="606"/>
      <c r="CU28" s="606"/>
      <c r="CV28" s="606"/>
      <c r="CW28" s="606"/>
      <c r="CX28" s="606"/>
      <c r="CY28" s="607"/>
      <c r="CZ28" s="608">
        <v>8.5</v>
      </c>
      <c r="DA28" s="637"/>
      <c r="DB28" s="637"/>
      <c r="DC28" s="638"/>
      <c r="DD28" s="611">
        <v>695583</v>
      </c>
      <c r="DE28" s="606"/>
      <c r="DF28" s="606"/>
      <c r="DG28" s="606"/>
      <c r="DH28" s="606"/>
      <c r="DI28" s="606"/>
      <c r="DJ28" s="606"/>
      <c r="DK28" s="607"/>
      <c r="DL28" s="611">
        <v>695583</v>
      </c>
      <c r="DM28" s="606"/>
      <c r="DN28" s="606"/>
      <c r="DO28" s="606"/>
      <c r="DP28" s="606"/>
      <c r="DQ28" s="606"/>
      <c r="DR28" s="606"/>
      <c r="DS28" s="606"/>
      <c r="DT28" s="606"/>
      <c r="DU28" s="606"/>
      <c r="DV28" s="607"/>
      <c r="DW28" s="608">
        <v>17.5</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1285269</v>
      </c>
      <c r="S29" s="606"/>
      <c r="T29" s="606"/>
      <c r="U29" s="606"/>
      <c r="V29" s="606"/>
      <c r="W29" s="606"/>
      <c r="X29" s="606"/>
      <c r="Y29" s="607"/>
      <c r="Z29" s="665">
        <v>14.7</v>
      </c>
      <c r="AA29" s="665"/>
      <c r="AB29" s="665"/>
      <c r="AC29" s="665"/>
      <c r="AD29" s="666" t="s">
        <v>123</v>
      </c>
      <c r="AE29" s="666"/>
      <c r="AF29" s="666"/>
      <c r="AG29" s="666"/>
      <c r="AH29" s="666"/>
      <c r="AI29" s="666"/>
      <c r="AJ29" s="666"/>
      <c r="AK29" s="666"/>
      <c r="AL29" s="608" t="s">
        <v>235</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726551</v>
      </c>
      <c r="CS29" s="604"/>
      <c r="CT29" s="604"/>
      <c r="CU29" s="604"/>
      <c r="CV29" s="604"/>
      <c r="CW29" s="604"/>
      <c r="CX29" s="604"/>
      <c r="CY29" s="605"/>
      <c r="CZ29" s="608">
        <v>8.5</v>
      </c>
      <c r="DA29" s="637"/>
      <c r="DB29" s="637"/>
      <c r="DC29" s="638"/>
      <c r="DD29" s="611">
        <v>695336</v>
      </c>
      <c r="DE29" s="604"/>
      <c r="DF29" s="604"/>
      <c r="DG29" s="604"/>
      <c r="DH29" s="604"/>
      <c r="DI29" s="604"/>
      <c r="DJ29" s="604"/>
      <c r="DK29" s="605"/>
      <c r="DL29" s="611">
        <v>695336</v>
      </c>
      <c r="DM29" s="604"/>
      <c r="DN29" s="604"/>
      <c r="DO29" s="604"/>
      <c r="DP29" s="604"/>
      <c r="DQ29" s="604"/>
      <c r="DR29" s="604"/>
      <c r="DS29" s="604"/>
      <c r="DT29" s="604"/>
      <c r="DU29" s="604"/>
      <c r="DV29" s="605"/>
      <c r="DW29" s="608">
        <v>17.5</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44924</v>
      </c>
      <c r="S30" s="606"/>
      <c r="T30" s="606"/>
      <c r="U30" s="606"/>
      <c r="V30" s="606"/>
      <c r="W30" s="606"/>
      <c r="X30" s="606"/>
      <c r="Y30" s="607"/>
      <c r="Z30" s="665">
        <v>0.5</v>
      </c>
      <c r="AA30" s="665"/>
      <c r="AB30" s="665"/>
      <c r="AC30" s="665"/>
      <c r="AD30" s="666" t="s">
        <v>235</v>
      </c>
      <c r="AE30" s="666"/>
      <c r="AF30" s="666"/>
      <c r="AG30" s="666"/>
      <c r="AH30" s="666"/>
      <c r="AI30" s="666"/>
      <c r="AJ30" s="666"/>
      <c r="AK30" s="666"/>
      <c r="AL30" s="608" t="s">
        <v>123</v>
      </c>
      <c r="AM30" s="609"/>
      <c r="AN30" s="609"/>
      <c r="AO30" s="667"/>
      <c r="AP30" s="693" t="s">
        <v>306</v>
      </c>
      <c r="AQ30" s="694"/>
      <c r="AR30" s="694"/>
      <c r="AS30" s="694"/>
      <c r="AT30" s="699" t="s">
        <v>307</v>
      </c>
      <c r="AU30" s="210"/>
      <c r="AV30" s="210"/>
      <c r="AW30" s="210"/>
      <c r="AX30" s="702" t="s">
        <v>181</v>
      </c>
      <c r="AY30" s="703"/>
      <c r="AZ30" s="703"/>
      <c r="BA30" s="703"/>
      <c r="BB30" s="703"/>
      <c r="BC30" s="703"/>
      <c r="BD30" s="703"/>
      <c r="BE30" s="703"/>
      <c r="BF30" s="704"/>
      <c r="BG30" s="683">
        <v>100</v>
      </c>
      <c r="BH30" s="684"/>
      <c r="BI30" s="684"/>
      <c r="BJ30" s="684"/>
      <c r="BK30" s="684"/>
      <c r="BL30" s="684"/>
      <c r="BM30" s="685">
        <v>99.2</v>
      </c>
      <c r="BN30" s="684"/>
      <c r="BO30" s="684"/>
      <c r="BP30" s="684"/>
      <c r="BQ30" s="686"/>
      <c r="BR30" s="683">
        <v>99.9</v>
      </c>
      <c r="BS30" s="684"/>
      <c r="BT30" s="684"/>
      <c r="BU30" s="684"/>
      <c r="BV30" s="684"/>
      <c r="BW30" s="684"/>
      <c r="BX30" s="685">
        <v>98.9</v>
      </c>
      <c r="BY30" s="684"/>
      <c r="BZ30" s="684"/>
      <c r="CA30" s="684"/>
      <c r="CB30" s="686"/>
      <c r="CD30" s="689"/>
      <c r="CE30" s="690"/>
      <c r="CF30" s="647" t="s">
        <v>308</v>
      </c>
      <c r="CG30" s="644"/>
      <c r="CH30" s="644"/>
      <c r="CI30" s="644"/>
      <c r="CJ30" s="644"/>
      <c r="CK30" s="644"/>
      <c r="CL30" s="644"/>
      <c r="CM30" s="644"/>
      <c r="CN30" s="644"/>
      <c r="CO30" s="644"/>
      <c r="CP30" s="644"/>
      <c r="CQ30" s="645"/>
      <c r="CR30" s="603">
        <v>686354</v>
      </c>
      <c r="CS30" s="606"/>
      <c r="CT30" s="606"/>
      <c r="CU30" s="606"/>
      <c r="CV30" s="606"/>
      <c r="CW30" s="606"/>
      <c r="CX30" s="606"/>
      <c r="CY30" s="607"/>
      <c r="CZ30" s="608">
        <v>8.1</v>
      </c>
      <c r="DA30" s="637"/>
      <c r="DB30" s="637"/>
      <c r="DC30" s="638"/>
      <c r="DD30" s="611">
        <v>658782</v>
      </c>
      <c r="DE30" s="606"/>
      <c r="DF30" s="606"/>
      <c r="DG30" s="606"/>
      <c r="DH30" s="606"/>
      <c r="DI30" s="606"/>
      <c r="DJ30" s="606"/>
      <c r="DK30" s="607"/>
      <c r="DL30" s="611">
        <v>658782</v>
      </c>
      <c r="DM30" s="606"/>
      <c r="DN30" s="606"/>
      <c r="DO30" s="606"/>
      <c r="DP30" s="606"/>
      <c r="DQ30" s="606"/>
      <c r="DR30" s="606"/>
      <c r="DS30" s="606"/>
      <c r="DT30" s="606"/>
      <c r="DU30" s="606"/>
      <c r="DV30" s="607"/>
      <c r="DW30" s="608">
        <v>16.600000000000001</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630762</v>
      </c>
      <c r="S31" s="606"/>
      <c r="T31" s="606"/>
      <c r="U31" s="606"/>
      <c r="V31" s="606"/>
      <c r="W31" s="606"/>
      <c r="X31" s="606"/>
      <c r="Y31" s="607"/>
      <c r="Z31" s="665">
        <v>7.2</v>
      </c>
      <c r="AA31" s="665"/>
      <c r="AB31" s="665"/>
      <c r="AC31" s="665"/>
      <c r="AD31" s="666" t="s">
        <v>168</v>
      </c>
      <c r="AE31" s="666"/>
      <c r="AF31" s="666"/>
      <c r="AG31" s="666"/>
      <c r="AH31" s="666"/>
      <c r="AI31" s="666"/>
      <c r="AJ31" s="666"/>
      <c r="AK31" s="666"/>
      <c r="AL31" s="608" t="s">
        <v>123</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100</v>
      </c>
      <c r="BH31" s="604"/>
      <c r="BI31" s="604"/>
      <c r="BJ31" s="604"/>
      <c r="BK31" s="604"/>
      <c r="BL31" s="604"/>
      <c r="BM31" s="609">
        <v>99.5</v>
      </c>
      <c r="BN31" s="682"/>
      <c r="BO31" s="682"/>
      <c r="BP31" s="682"/>
      <c r="BQ31" s="643"/>
      <c r="BR31" s="681">
        <v>99.9</v>
      </c>
      <c r="BS31" s="604"/>
      <c r="BT31" s="604"/>
      <c r="BU31" s="604"/>
      <c r="BV31" s="604"/>
      <c r="BW31" s="604"/>
      <c r="BX31" s="609">
        <v>99.3</v>
      </c>
      <c r="BY31" s="682"/>
      <c r="BZ31" s="682"/>
      <c r="CA31" s="682"/>
      <c r="CB31" s="643"/>
      <c r="CD31" s="689"/>
      <c r="CE31" s="690"/>
      <c r="CF31" s="647" t="s">
        <v>312</v>
      </c>
      <c r="CG31" s="644"/>
      <c r="CH31" s="644"/>
      <c r="CI31" s="644"/>
      <c r="CJ31" s="644"/>
      <c r="CK31" s="644"/>
      <c r="CL31" s="644"/>
      <c r="CM31" s="644"/>
      <c r="CN31" s="644"/>
      <c r="CO31" s="644"/>
      <c r="CP31" s="644"/>
      <c r="CQ31" s="645"/>
      <c r="CR31" s="603">
        <v>40197</v>
      </c>
      <c r="CS31" s="604"/>
      <c r="CT31" s="604"/>
      <c r="CU31" s="604"/>
      <c r="CV31" s="604"/>
      <c r="CW31" s="604"/>
      <c r="CX31" s="604"/>
      <c r="CY31" s="605"/>
      <c r="CZ31" s="608">
        <v>0.5</v>
      </c>
      <c r="DA31" s="637"/>
      <c r="DB31" s="637"/>
      <c r="DC31" s="638"/>
      <c r="DD31" s="611">
        <v>36554</v>
      </c>
      <c r="DE31" s="604"/>
      <c r="DF31" s="604"/>
      <c r="DG31" s="604"/>
      <c r="DH31" s="604"/>
      <c r="DI31" s="604"/>
      <c r="DJ31" s="604"/>
      <c r="DK31" s="605"/>
      <c r="DL31" s="611">
        <v>36554</v>
      </c>
      <c r="DM31" s="604"/>
      <c r="DN31" s="604"/>
      <c r="DO31" s="604"/>
      <c r="DP31" s="604"/>
      <c r="DQ31" s="604"/>
      <c r="DR31" s="604"/>
      <c r="DS31" s="604"/>
      <c r="DT31" s="604"/>
      <c r="DU31" s="604"/>
      <c r="DV31" s="605"/>
      <c r="DW31" s="608">
        <v>0.9</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674384</v>
      </c>
      <c r="S32" s="606"/>
      <c r="T32" s="606"/>
      <c r="U32" s="606"/>
      <c r="V32" s="606"/>
      <c r="W32" s="606"/>
      <c r="X32" s="606"/>
      <c r="Y32" s="607"/>
      <c r="Z32" s="665">
        <v>7.7</v>
      </c>
      <c r="AA32" s="665"/>
      <c r="AB32" s="665"/>
      <c r="AC32" s="665"/>
      <c r="AD32" s="666" t="s">
        <v>168</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99.9</v>
      </c>
      <c r="BH32" s="619"/>
      <c r="BI32" s="619"/>
      <c r="BJ32" s="619"/>
      <c r="BK32" s="619"/>
      <c r="BL32" s="619"/>
      <c r="BM32" s="663">
        <v>98.8</v>
      </c>
      <c r="BN32" s="619"/>
      <c r="BO32" s="619"/>
      <c r="BP32" s="619"/>
      <c r="BQ32" s="656"/>
      <c r="BR32" s="680">
        <v>99.9</v>
      </c>
      <c r="BS32" s="619"/>
      <c r="BT32" s="619"/>
      <c r="BU32" s="619"/>
      <c r="BV32" s="619"/>
      <c r="BW32" s="619"/>
      <c r="BX32" s="663">
        <v>98.2</v>
      </c>
      <c r="BY32" s="619"/>
      <c r="BZ32" s="619"/>
      <c r="CA32" s="619"/>
      <c r="CB32" s="656"/>
      <c r="CD32" s="691"/>
      <c r="CE32" s="692"/>
      <c r="CF32" s="647" t="s">
        <v>315</v>
      </c>
      <c r="CG32" s="644"/>
      <c r="CH32" s="644"/>
      <c r="CI32" s="644"/>
      <c r="CJ32" s="644"/>
      <c r="CK32" s="644"/>
      <c r="CL32" s="644"/>
      <c r="CM32" s="644"/>
      <c r="CN32" s="644"/>
      <c r="CO32" s="644"/>
      <c r="CP32" s="644"/>
      <c r="CQ32" s="645"/>
      <c r="CR32" s="603">
        <v>247</v>
      </c>
      <c r="CS32" s="606"/>
      <c r="CT32" s="606"/>
      <c r="CU32" s="606"/>
      <c r="CV32" s="606"/>
      <c r="CW32" s="606"/>
      <c r="CX32" s="606"/>
      <c r="CY32" s="607"/>
      <c r="CZ32" s="608">
        <v>0</v>
      </c>
      <c r="DA32" s="637"/>
      <c r="DB32" s="637"/>
      <c r="DC32" s="638"/>
      <c r="DD32" s="611">
        <v>247</v>
      </c>
      <c r="DE32" s="606"/>
      <c r="DF32" s="606"/>
      <c r="DG32" s="606"/>
      <c r="DH32" s="606"/>
      <c r="DI32" s="606"/>
      <c r="DJ32" s="606"/>
      <c r="DK32" s="607"/>
      <c r="DL32" s="611">
        <v>247</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276639</v>
      </c>
      <c r="S33" s="606"/>
      <c r="T33" s="606"/>
      <c r="U33" s="606"/>
      <c r="V33" s="606"/>
      <c r="W33" s="606"/>
      <c r="X33" s="606"/>
      <c r="Y33" s="607"/>
      <c r="Z33" s="665">
        <v>3.2</v>
      </c>
      <c r="AA33" s="665"/>
      <c r="AB33" s="665"/>
      <c r="AC33" s="665"/>
      <c r="AD33" s="666" t="s">
        <v>168</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4044189</v>
      </c>
      <c r="CS33" s="604"/>
      <c r="CT33" s="604"/>
      <c r="CU33" s="604"/>
      <c r="CV33" s="604"/>
      <c r="CW33" s="604"/>
      <c r="CX33" s="604"/>
      <c r="CY33" s="605"/>
      <c r="CZ33" s="608">
        <v>47.5</v>
      </c>
      <c r="DA33" s="637"/>
      <c r="DB33" s="637"/>
      <c r="DC33" s="638"/>
      <c r="DD33" s="611">
        <v>2433929</v>
      </c>
      <c r="DE33" s="604"/>
      <c r="DF33" s="604"/>
      <c r="DG33" s="604"/>
      <c r="DH33" s="604"/>
      <c r="DI33" s="604"/>
      <c r="DJ33" s="604"/>
      <c r="DK33" s="605"/>
      <c r="DL33" s="611">
        <v>1581886</v>
      </c>
      <c r="DM33" s="604"/>
      <c r="DN33" s="604"/>
      <c r="DO33" s="604"/>
      <c r="DP33" s="604"/>
      <c r="DQ33" s="604"/>
      <c r="DR33" s="604"/>
      <c r="DS33" s="604"/>
      <c r="DT33" s="604"/>
      <c r="DU33" s="604"/>
      <c r="DV33" s="605"/>
      <c r="DW33" s="608">
        <v>39.9</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150240</v>
      </c>
      <c r="S34" s="606"/>
      <c r="T34" s="606"/>
      <c r="U34" s="606"/>
      <c r="V34" s="606"/>
      <c r="W34" s="606"/>
      <c r="X34" s="606"/>
      <c r="Y34" s="607"/>
      <c r="Z34" s="665">
        <v>1.7</v>
      </c>
      <c r="AA34" s="665"/>
      <c r="AB34" s="665"/>
      <c r="AC34" s="665"/>
      <c r="AD34" s="666">
        <v>20</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1164044</v>
      </c>
      <c r="CS34" s="606"/>
      <c r="CT34" s="606"/>
      <c r="CU34" s="606"/>
      <c r="CV34" s="606"/>
      <c r="CW34" s="606"/>
      <c r="CX34" s="606"/>
      <c r="CY34" s="607"/>
      <c r="CZ34" s="608">
        <v>13.7</v>
      </c>
      <c r="DA34" s="637"/>
      <c r="DB34" s="637"/>
      <c r="DC34" s="638"/>
      <c r="DD34" s="611">
        <v>690423</v>
      </c>
      <c r="DE34" s="606"/>
      <c r="DF34" s="606"/>
      <c r="DG34" s="606"/>
      <c r="DH34" s="606"/>
      <c r="DI34" s="606"/>
      <c r="DJ34" s="606"/>
      <c r="DK34" s="607"/>
      <c r="DL34" s="611">
        <v>490022</v>
      </c>
      <c r="DM34" s="606"/>
      <c r="DN34" s="606"/>
      <c r="DO34" s="606"/>
      <c r="DP34" s="606"/>
      <c r="DQ34" s="606"/>
      <c r="DR34" s="606"/>
      <c r="DS34" s="606"/>
      <c r="DT34" s="606"/>
      <c r="DU34" s="606"/>
      <c r="DV34" s="607"/>
      <c r="DW34" s="608">
        <v>12.3</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898264</v>
      </c>
      <c r="S35" s="606"/>
      <c r="T35" s="606"/>
      <c r="U35" s="606"/>
      <c r="V35" s="606"/>
      <c r="W35" s="606"/>
      <c r="X35" s="606"/>
      <c r="Y35" s="607"/>
      <c r="Z35" s="665">
        <v>10.199999999999999</v>
      </c>
      <c r="AA35" s="665"/>
      <c r="AB35" s="665"/>
      <c r="AC35" s="665"/>
      <c r="AD35" s="666" t="s">
        <v>123</v>
      </c>
      <c r="AE35" s="666"/>
      <c r="AF35" s="666"/>
      <c r="AG35" s="666"/>
      <c r="AH35" s="666"/>
      <c r="AI35" s="666"/>
      <c r="AJ35" s="666"/>
      <c r="AK35" s="666"/>
      <c r="AL35" s="608" t="s">
        <v>168</v>
      </c>
      <c r="AM35" s="609"/>
      <c r="AN35" s="609"/>
      <c r="AO35" s="667"/>
      <c r="AP35" s="214"/>
      <c r="AQ35" s="671" t="s">
        <v>323</v>
      </c>
      <c r="AR35" s="672"/>
      <c r="AS35" s="672"/>
      <c r="AT35" s="672"/>
      <c r="AU35" s="672"/>
      <c r="AV35" s="672"/>
      <c r="AW35" s="672"/>
      <c r="AX35" s="672"/>
      <c r="AY35" s="673"/>
      <c r="AZ35" s="668">
        <v>1145761</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30183</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120141</v>
      </c>
      <c r="CS35" s="604"/>
      <c r="CT35" s="604"/>
      <c r="CU35" s="604"/>
      <c r="CV35" s="604"/>
      <c r="CW35" s="604"/>
      <c r="CX35" s="604"/>
      <c r="CY35" s="605"/>
      <c r="CZ35" s="608">
        <v>1.4</v>
      </c>
      <c r="DA35" s="637"/>
      <c r="DB35" s="637"/>
      <c r="DC35" s="638"/>
      <c r="DD35" s="611">
        <v>87300</v>
      </c>
      <c r="DE35" s="604"/>
      <c r="DF35" s="604"/>
      <c r="DG35" s="604"/>
      <c r="DH35" s="604"/>
      <c r="DI35" s="604"/>
      <c r="DJ35" s="604"/>
      <c r="DK35" s="605"/>
      <c r="DL35" s="611">
        <v>59367</v>
      </c>
      <c r="DM35" s="604"/>
      <c r="DN35" s="604"/>
      <c r="DO35" s="604"/>
      <c r="DP35" s="604"/>
      <c r="DQ35" s="604"/>
      <c r="DR35" s="604"/>
      <c r="DS35" s="604"/>
      <c r="DT35" s="604"/>
      <c r="DU35" s="604"/>
      <c r="DV35" s="605"/>
      <c r="DW35" s="608">
        <v>1.5</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168</v>
      </c>
      <c r="AA36" s="665"/>
      <c r="AB36" s="665"/>
      <c r="AC36" s="665"/>
      <c r="AD36" s="666" t="s">
        <v>168</v>
      </c>
      <c r="AE36" s="666"/>
      <c r="AF36" s="666"/>
      <c r="AG36" s="666"/>
      <c r="AH36" s="666"/>
      <c r="AI36" s="666"/>
      <c r="AJ36" s="666"/>
      <c r="AK36" s="666"/>
      <c r="AL36" s="608" t="s">
        <v>235</v>
      </c>
      <c r="AM36" s="609"/>
      <c r="AN36" s="609"/>
      <c r="AO36" s="667"/>
      <c r="AQ36" s="640" t="s">
        <v>327</v>
      </c>
      <c r="AR36" s="641"/>
      <c r="AS36" s="641"/>
      <c r="AT36" s="641"/>
      <c r="AU36" s="641"/>
      <c r="AV36" s="641"/>
      <c r="AW36" s="641"/>
      <c r="AX36" s="641"/>
      <c r="AY36" s="642"/>
      <c r="AZ36" s="603">
        <v>362536</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-92756</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1097902</v>
      </c>
      <c r="CS36" s="606"/>
      <c r="CT36" s="606"/>
      <c r="CU36" s="606"/>
      <c r="CV36" s="606"/>
      <c r="CW36" s="606"/>
      <c r="CX36" s="606"/>
      <c r="CY36" s="607"/>
      <c r="CZ36" s="608">
        <v>12.9</v>
      </c>
      <c r="DA36" s="637"/>
      <c r="DB36" s="637"/>
      <c r="DC36" s="638"/>
      <c r="DD36" s="611">
        <v>787724</v>
      </c>
      <c r="DE36" s="606"/>
      <c r="DF36" s="606"/>
      <c r="DG36" s="606"/>
      <c r="DH36" s="606"/>
      <c r="DI36" s="606"/>
      <c r="DJ36" s="606"/>
      <c r="DK36" s="607"/>
      <c r="DL36" s="611">
        <v>524542</v>
      </c>
      <c r="DM36" s="606"/>
      <c r="DN36" s="606"/>
      <c r="DO36" s="606"/>
      <c r="DP36" s="606"/>
      <c r="DQ36" s="606"/>
      <c r="DR36" s="606"/>
      <c r="DS36" s="606"/>
      <c r="DT36" s="606"/>
      <c r="DU36" s="606"/>
      <c r="DV36" s="607"/>
      <c r="DW36" s="608">
        <v>13.2</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164064</v>
      </c>
      <c r="S37" s="606"/>
      <c r="T37" s="606"/>
      <c r="U37" s="606"/>
      <c r="V37" s="606"/>
      <c r="W37" s="606"/>
      <c r="X37" s="606"/>
      <c r="Y37" s="607"/>
      <c r="Z37" s="665">
        <v>1.9</v>
      </c>
      <c r="AA37" s="665"/>
      <c r="AB37" s="665"/>
      <c r="AC37" s="665"/>
      <c r="AD37" s="666" t="s">
        <v>168</v>
      </c>
      <c r="AE37" s="666"/>
      <c r="AF37" s="666"/>
      <c r="AG37" s="666"/>
      <c r="AH37" s="666"/>
      <c r="AI37" s="666"/>
      <c r="AJ37" s="666"/>
      <c r="AK37" s="666"/>
      <c r="AL37" s="608" t="s">
        <v>123</v>
      </c>
      <c r="AM37" s="609"/>
      <c r="AN37" s="609"/>
      <c r="AO37" s="667"/>
      <c r="AQ37" s="640" t="s">
        <v>331</v>
      </c>
      <c r="AR37" s="641"/>
      <c r="AS37" s="641"/>
      <c r="AT37" s="641"/>
      <c r="AU37" s="641"/>
      <c r="AV37" s="641"/>
      <c r="AW37" s="641"/>
      <c r="AX37" s="641"/>
      <c r="AY37" s="642"/>
      <c r="AZ37" s="603">
        <v>155000</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1260</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240745</v>
      </c>
      <c r="CS37" s="604"/>
      <c r="CT37" s="604"/>
      <c r="CU37" s="604"/>
      <c r="CV37" s="604"/>
      <c r="CW37" s="604"/>
      <c r="CX37" s="604"/>
      <c r="CY37" s="605"/>
      <c r="CZ37" s="608">
        <v>2.8</v>
      </c>
      <c r="DA37" s="637"/>
      <c r="DB37" s="637"/>
      <c r="DC37" s="638"/>
      <c r="DD37" s="611">
        <v>214391</v>
      </c>
      <c r="DE37" s="604"/>
      <c r="DF37" s="604"/>
      <c r="DG37" s="604"/>
      <c r="DH37" s="604"/>
      <c r="DI37" s="604"/>
      <c r="DJ37" s="604"/>
      <c r="DK37" s="605"/>
      <c r="DL37" s="611">
        <v>208909</v>
      </c>
      <c r="DM37" s="604"/>
      <c r="DN37" s="604"/>
      <c r="DO37" s="604"/>
      <c r="DP37" s="604"/>
      <c r="DQ37" s="604"/>
      <c r="DR37" s="604"/>
      <c r="DS37" s="604"/>
      <c r="DT37" s="604"/>
      <c r="DU37" s="604"/>
      <c r="DV37" s="605"/>
      <c r="DW37" s="608">
        <v>5.3</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8766138</v>
      </c>
      <c r="S38" s="655"/>
      <c r="T38" s="655"/>
      <c r="U38" s="655"/>
      <c r="V38" s="655"/>
      <c r="W38" s="655"/>
      <c r="X38" s="655"/>
      <c r="Y38" s="660"/>
      <c r="Z38" s="661">
        <v>100</v>
      </c>
      <c r="AA38" s="661"/>
      <c r="AB38" s="661"/>
      <c r="AC38" s="661"/>
      <c r="AD38" s="662">
        <v>3803738</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76456</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2261</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636585</v>
      </c>
      <c r="CS38" s="606"/>
      <c r="CT38" s="606"/>
      <c r="CU38" s="606"/>
      <c r="CV38" s="606"/>
      <c r="CW38" s="606"/>
      <c r="CX38" s="606"/>
      <c r="CY38" s="607"/>
      <c r="CZ38" s="608">
        <v>7.5</v>
      </c>
      <c r="DA38" s="637"/>
      <c r="DB38" s="637"/>
      <c r="DC38" s="638"/>
      <c r="DD38" s="611">
        <v>568305</v>
      </c>
      <c r="DE38" s="606"/>
      <c r="DF38" s="606"/>
      <c r="DG38" s="606"/>
      <c r="DH38" s="606"/>
      <c r="DI38" s="606"/>
      <c r="DJ38" s="606"/>
      <c r="DK38" s="607"/>
      <c r="DL38" s="611">
        <v>448334</v>
      </c>
      <c r="DM38" s="606"/>
      <c r="DN38" s="606"/>
      <c r="DO38" s="606"/>
      <c r="DP38" s="606"/>
      <c r="DQ38" s="606"/>
      <c r="DR38" s="606"/>
      <c r="DS38" s="606"/>
      <c r="DT38" s="606"/>
      <c r="DU38" s="606"/>
      <c r="DV38" s="607"/>
      <c r="DW38" s="608">
        <v>11.3</v>
      </c>
      <c r="DX38" s="637"/>
      <c r="DY38" s="637"/>
      <c r="DZ38" s="637"/>
      <c r="EA38" s="637"/>
      <c r="EB38" s="637"/>
      <c r="EC38" s="639"/>
    </row>
    <row r="39" spans="2:133" ht="11.25" customHeight="1">
      <c r="AQ39" s="640" t="s">
        <v>338</v>
      </c>
      <c r="AR39" s="641"/>
      <c r="AS39" s="641"/>
      <c r="AT39" s="641"/>
      <c r="AU39" s="641"/>
      <c r="AV39" s="641"/>
      <c r="AW39" s="641"/>
      <c r="AX39" s="641"/>
      <c r="AY39" s="642"/>
      <c r="AZ39" s="603">
        <v>70184</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117</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816349</v>
      </c>
      <c r="CS39" s="604"/>
      <c r="CT39" s="604"/>
      <c r="CU39" s="604"/>
      <c r="CV39" s="604"/>
      <c r="CW39" s="604"/>
      <c r="CX39" s="604"/>
      <c r="CY39" s="605"/>
      <c r="CZ39" s="608">
        <v>9.6</v>
      </c>
      <c r="DA39" s="637"/>
      <c r="DB39" s="637"/>
      <c r="DC39" s="638"/>
      <c r="DD39" s="611">
        <v>181000</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c r="AQ40" s="640" t="s">
        <v>342</v>
      </c>
      <c r="AR40" s="641"/>
      <c r="AS40" s="641"/>
      <c r="AT40" s="641"/>
      <c r="AU40" s="641"/>
      <c r="AV40" s="641"/>
      <c r="AW40" s="641"/>
      <c r="AX40" s="641"/>
      <c r="AY40" s="642"/>
      <c r="AZ40" s="603">
        <v>196695</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92</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209168</v>
      </c>
      <c r="CS40" s="606"/>
      <c r="CT40" s="606"/>
      <c r="CU40" s="606"/>
      <c r="CV40" s="606"/>
      <c r="CW40" s="606"/>
      <c r="CX40" s="606"/>
      <c r="CY40" s="607"/>
      <c r="CZ40" s="608">
        <v>2.5</v>
      </c>
      <c r="DA40" s="637"/>
      <c r="DB40" s="637"/>
      <c r="DC40" s="638"/>
      <c r="DD40" s="611">
        <v>119177</v>
      </c>
      <c r="DE40" s="606"/>
      <c r="DF40" s="606"/>
      <c r="DG40" s="606"/>
      <c r="DH40" s="606"/>
      <c r="DI40" s="606"/>
      <c r="DJ40" s="606"/>
      <c r="DK40" s="607"/>
      <c r="DL40" s="611">
        <v>59621</v>
      </c>
      <c r="DM40" s="606"/>
      <c r="DN40" s="606"/>
      <c r="DO40" s="606"/>
      <c r="DP40" s="606"/>
      <c r="DQ40" s="606"/>
      <c r="DR40" s="606"/>
      <c r="DS40" s="606"/>
      <c r="DT40" s="606"/>
      <c r="DU40" s="606"/>
      <c r="DV40" s="607"/>
      <c r="DW40" s="608">
        <v>1.5</v>
      </c>
      <c r="DX40" s="637"/>
      <c r="DY40" s="637"/>
      <c r="DZ40" s="637"/>
      <c r="EA40" s="637"/>
      <c r="EB40" s="637"/>
      <c r="EC40" s="639"/>
    </row>
    <row r="41" spans="2:133" ht="11.25" customHeight="1">
      <c r="AQ41" s="652" t="s">
        <v>345</v>
      </c>
      <c r="AR41" s="653"/>
      <c r="AS41" s="653"/>
      <c r="AT41" s="653"/>
      <c r="AU41" s="653"/>
      <c r="AV41" s="653"/>
      <c r="AW41" s="653"/>
      <c r="AX41" s="653"/>
      <c r="AY41" s="654"/>
      <c r="AZ41" s="618">
        <v>284890</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310</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123</v>
      </c>
      <c r="DA41" s="637"/>
      <c r="DB41" s="637"/>
      <c r="DC41" s="638"/>
      <c r="DD41" s="611" t="s">
        <v>235</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2255931</v>
      </c>
      <c r="CS42" s="606"/>
      <c r="CT42" s="606"/>
      <c r="CU42" s="606"/>
      <c r="CV42" s="606"/>
      <c r="CW42" s="606"/>
      <c r="CX42" s="606"/>
      <c r="CY42" s="607"/>
      <c r="CZ42" s="608">
        <v>26.5</v>
      </c>
      <c r="DA42" s="609"/>
      <c r="DB42" s="609"/>
      <c r="DC42" s="610"/>
      <c r="DD42" s="611">
        <v>415955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61318</v>
      </c>
      <c r="CS43" s="604"/>
      <c r="CT43" s="604"/>
      <c r="CU43" s="604"/>
      <c r="CV43" s="604"/>
      <c r="CW43" s="604"/>
      <c r="CX43" s="604"/>
      <c r="CY43" s="605"/>
      <c r="CZ43" s="608">
        <v>0.7</v>
      </c>
      <c r="DA43" s="637"/>
      <c r="DB43" s="637"/>
      <c r="DC43" s="638"/>
      <c r="DD43" s="611">
        <v>61318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303</v>
      </c>
      <c r="CE44" s="632"/>
      <c r="CF44" s="600" t="s">
        <v>353</v>
      </c>
      <c r="CG44" s="601"/>
      <c r="CH44" s="601"/>
      <c r="CI44" s="601"/>
      <c r="CJ44" s="601"/>
      <c r="CK44" s="601"/>
      <c r="CL44" s="601"/>
      <c r="CM44" s="601"/>
      <c r="CN44" s="601"/>
      <c r="CO44" s="601"/>
      <c r="CP44" s="601"/>
      <c r="CQ44" s="602"/>
      <c r="CR44" s="603">
        <v>2087144</v>
      </c>
      <c r="CS44" s="606"/>
      <c r="CT44" s="606"/>
      <c r="CU44" s="606"/>
      <c r="CV44" s="606"/>
      <c r="CW44" s="606"/>
      <c r="CX44" s="606"/>
      <c r="CY44" s="607"/>
      <c r="CZ44" s="608">
        <v>24.5</v>
      </c>
      <c r="DA44" s="609"/>
      <c r="DB44" s="609"/>
      <c r="DC44" s="610"/>
      <c r="DD44" s="611">
        <v>353257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1299945</v>
      </c>
      <c r="CS45" s="604"/>
      <c r="CT45" s="604"/>
      <c r="CU45" s="604"/>
      <c r="CV45" s="604"/>
      <c r="CW45" s="604"/>
      <c r="CX45" s="604"/>
      <c r="CY45" s="605"/>
      <c r="CZ45" s="608">
        <v>15.3</v>
      </c>
      <c r="DA45" s="637"/>
      <c r="DB45" s="637"/>
      <c r="DC45" s="638"/>
      <c r="DD45" s="611">
        <v>63943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727014</v>
      </c>
      <c r="CS46" s="606"/>
      <c r="CT46" s="606"/>
      <c r="CU46" s="606"/>
      <c r="CV46" s="606"/>
      <c r="CW46" s="606"/>
      <c r="CX46" s="606"/>
      <c r="CY46" s="607"/>
      <c r="CZ46" s="608">
        <v>8.5</v>
      </c>
      <c r="DA46" s="609"/>
      <c r="DB46" s="609"/>
      <c r="DC46" s="610"/>
      <c r="DD46" s="611">
        <v>282086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v>168787</v>
      </c>
      <c r="CS47" s="604"/>
      <c r="CT47" s="604"/>
      <c r="CU47" s="604"/>
      <c r="CV47" s="604"/>
      <c r="CW47" s="604"/>
      <c r="CX47" s="604"/>
      <c r="CY47" s="605"/>
      <c r="CZ47" s="608">
        <v>2</v>
      </c>
      <c r="DA47" s="637"/>
      <c r="DB47" s="637"/>
      <c r="DC47" s="638"/>
      <c r="DD47" s="611">
        <v>62698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253</v>
      </c>
      <c r="CS48" s="606"/>
      <c r="CT48" s="606"/>
      <c r="CU48" s="606"/>
      <c r="CV48" s="606"/>
      <c r="CW48" s="606"/>
      <c r="CX48" s="606"/>
      <c r="CY48" s="607"/>
      <c r="CZ48" s="608" t="s">
        <v>253</v>
      </c>
      <c r="DA48" s="609"/>
      <c r="DB48" s="609"/>
      <c r="DC48" s="610"/>
      <c r="DD48" s="611" t="s">
        <v>253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8518152</v>
      </c>
      <c r="CS49" s="619"/>
      <c r="CT49" s="619"/>
      <c r="CU49" s="619"/>
      <c r="CV49" s="619"/>
      <c r="CW49" s="619"/>
      <c r="CX49" s="619"/>
      <c r="CY49" s="620"/>
      <c r="CZ49" s="621">
        <v>100</v>
      </c>
      <c r="DA49" s="622"/>
      <c r="DB49" s="622"/>
      <c r="DC49" s="623"/>
      <c r="DD49" s="624">
        <v>4664557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zqlgiwrjkOf+YejcqNe5GyCAzz/vKrd0znAmiABjaupaeQz86sL9AAaGaPj39a40kyJEaQzhh7HerIai5sRJWA==" saltValue="cKM53aLpx5YS87q6s1+q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8837</v>
      </c>
      <c r="R7" s="1136"/>
      <c r="S7" s="1136"/>
      <c r="T7" s="1136"/>
      <c r="U7" s="1136"/>
      <c r="V7" s="1136">
        <v>8589</v>
      </c>
      <c r="W7" s="1136"/>
      <c r="X7" s="1136"/>
      <c r="Y7" s="1136"/>
      <c r="Z7" s="1136"/>
      <c r="AA7" s="1136">
        <v>248</v>
      </c>
      <c r="AB7" s="1136"/>
      <c r="AC7" s="1136"/>
      <c r="AD7" s="1136"/>
      <c r="AE7" s="1137"/>
      <c r="AF7" s="1138">
        <v>245</v>
      </c>
      <c r="AG7" s="1139"/>
      <c r="AH7" s="1139"/>
      <c r="AI7" s="1139"/>
      <c r="AJ7" s="1140"/>
      <c r="AK7" s="1122">
        <v>674</v>
      </c>
      <c r="AL7" s="1123"/>
      <c r="AM7" s="1123"/>
      <c r="AN7" s="1123"/>
      <c r="AO7" s="1123"/>
      <c r="AP7" s="1123">
        <v>8761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576</v>
      </c>
      <c r="BT7" s="1127"/>
      <c r="BU7" s="1127"/>
      <c r="BV7" s="1127"/>
      <c r="BW7" s="1127"/>
      <c r="BX7" s="1127"/>
      <c r="BY7" s="1127"/>
      <c r="BZ7" s="1127"/>
      <c r="CA7" s="1127"/>
      <c r="CB7" s="1127"/>
      <c r="CC7" s="1127"/>
      <c r="CD7" s="1127"/>
      <c r="CE7" s="1127"/>
      <c r="CF7" s="1127"/>
      <c r="CG7" s="1128"/>
      <c r="CH7" s="1119">
        <v>3</v>
      </c>
      <c r="CI7" s="1120"/>
      <c r="CJ7" s="1120"/>
      <c r="CK7" s="1120"/>
      <c r="CL7" s="1121"/>
      <c r="CM7" s="1119">
        <v>300</v>
      </c>
      <c r="CN7" s="1120"/>
      <c r="CO7" s="1120"/>
      <c r="CP7" s="1120"/>
      <c r="CQ7" s="1121"/>
      <c r="CR7" s="1119">
        <v>5</v>
      </c>
      <c r="CS7" s="1120"/>
      <c r="CT7" s="1120"/>
      <c r="CU7" s="1120"/>
      <c r="CV7" s="1121"/>
      <c r="CW7" s="1119" t="s">
        <v>567</v>
      </c>
      <c r="CX7" s="1120"/>
      <c r="CY7" s="1120"/>
      <c r="CZ7" s="1120"/>
      <c r="DA7" s="1121"/>
      <c r="DB7" s="1119" t="s">
        <v>567</v>
      </c>
      <c r="DC7" s="1120"/>
      <c r="DD7" s="1120"/>
      <c r="DE7" s="1120"/>
      <c r="DF7" s="1121"/>
      <c r="DG7" s="1119" t="s">
        <v>567</v>
      </c>
      <c r="DH7" s="1120"/>
      <c r="DI7" s="1120"/>
      <c r="DJ7" s="1120"/>
      <c r="DK7" s="1121"/>
      <c r="DL7" s="1119" t="s">
        <v>567</v>
      </c>
      <c r="DM7" s="1120"/>
      <c r="DN7" s="1120"/>
      <c r="DO7" s="1120"/>
      <c r="DP7" s="1121"/>
      <c r="DQ7" s="1119" t="s">
        <v>567</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8837</v>
      </c>
      <c r="R23" s="1100"/>
      <c r="S23" s="1100"/>
      <c r="T23" s="1100"/>
      <c r="U23" s="1100"/>
      <c r="V23" s="1100">
        <v>8589</v>
      </c>
      <c r="W23" s="1100"/>
      <c r="X23" s="1100"/>
      <c r="Y23" s="1100"/>
      <c r="Z23" s="1100"/>
      <c r="AA23" s="1100">
        <v>248</v>
      </c>
      <c r="AB23" s="1100"/>
      <c r="AC23" s="1100"/>
      <c r="AD23" s="1100"/>
      <c r="AE23" s="1101"/>
      <c r="AF23" s="1102">
        <v>245</v>
      </c>
      <c r="AG23" s="1100"/>
      <c r="AH23" s="1100"/>
      <c r="AI23" s="1100"/>
      <c r="AJ23" s="1103"/>
      <c r="AK23" s="1104"/>
      <c r="AL23" s="1105"/>
      <c r="AM23" s="1105"/>
      <c r="AN23" s="1105"/>
      <c r="AO23" s="1105"/>
      <c r="AP23" s="1100">
        <v>8761</v>
      </c>
      <c r="AQ23" s="1100"/>
      <c r="AR23" s="1100"/>
      <c r="AS23" s="1100"/>
      <c r="AT23" s="1100"/>
      <c r="AU23" s="1106"/>
      <c r="AV23" s="1106"/>
      <c r="AW23" s="1106"/>
      <c r="AX23" s="1106"/>
      <c r="AY23" s="1107"/>
      <c r="AZ23" s="1096" t="s">
        <v>253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1321</v>
      </c>
      <c r="R28" s="1085"/>
      <c r="S28" s="1085"/>
      <c r="T28" s="1085"/>
      <c r="U28" s="1085"/>
      <c r="V28" s="1085">
        <v>1291</v>
      </c>
      <c r="W28" s="1085"/>
      <c r="X28" s="1085"/>
      <c r="Y28" s="1085"/>
      <c r="Z28" s="1085"/>
      <c r="AA28" s="1085">
        <v>30</v>
      </c>
      <c r="AB28" s="1085"/>
      <c r="AC28" s="1085"/>
      <c r="AD28" s="1085"/>
      <c r="AE28" s="1086"/>
      <c r="AF28" s="1087">
        <v>30</v>
      </c>
      <c r="AG28" s="1085"/>
      <c r="AH28" s="1085"/>
      <c r="AI28" s="1085"/>
      <c r="AJ28" s="1088"/>
      <c r="AK28" s="1089">
        <v>181</v>
      </c>
      <c r="AL28" s="1077"/>
      <c r="AM28" s="1077"/>
      <c r="AN28" s="1077"/>
      <c r="AO28" s="1077"/>
      <c r="AP28" s="1077" t="s">
        <v>567</v>
      </c>
      <c r="AQ28" s="1077"/>
      <c r="AR28" s="1077"/>
      <c r="AS28" s="1077"/>
      <c r="AT28" s="1077"/>
      <c r="AU28" s="1077" t="s">
        <v>567</v>
      </c>
      <c r="AV28" s="1077"/>
      <c r="AW28" s="1077"/>
      <c r="AX28" s="1077"/>
      <c r="AY28" s="1077"/>
      <c r="AZ28" s="1078" t="s">
        <v>567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396</v>
      </c>
      <c r="C29" s="1063"/>
      <c r="D29" s="1063"/>
      <c r="E29" s="1063"/>
      <c r="F29" s="1063"/>
      <c r="G29" s="1063"/>
      <c r="H29" s="1063"/>
      <c r="I29" s="1063"/>
      <c r="J29" s="1063"/>
      <c r="K29" s="1063"/>
      <c r="L29" s="1063"/>
      <c r="M29" s="1063"/>
      <c r="N29" s="1063"/>
      <c r="O29" s="1063"/>
      <c r="P29" s="1064"/>
      <c r="Q29" s="1074">
        <v>128</v>
      </c>
      <c r="R29" s="1075"/>
      <c r="S29" s="1075"/>
      <c r="T29" s="1075"/>
      <c r="U29" s="1075"/>
      <c r="V29" s="1075">
        <v>128</v>
      </c>
      <c r="W29" s="1075"/>
      <c r="X29" s="1075"/>
      <c r="Y29" s="1075"/>
      <c r="Z29" s="1075"/>
      <c r="AA29" s="1075">
        <v>0</v>
      </c>
      <c r="AB29" s="1075"/>
      <c r="AC29" s="1075"/>
      <c r="AD29" s="1075"/>
      <c r="AE29" s="1076"/>
      <c r="AF29" s="1068">
        <v>0</v>
      </c>
      <c r="AG29" s="1069"/>
      <c r="AH29" s="1069"/>
      <c r="AI29" s="1069"/>
      <c r="AJ29" s="1070"/>
      <c r="AK29" s="1011">
        <v>38</v>
      </c>
      <c r="AL29" s="1002"/>
      <c r="AM29" s="1002"/>
      <c r="AN29" s="1002"/>
      <c r="AO29" s="1002"/>
      <c r="AP29" s="1002" t="s">
        <v>567</v>
      </c>
      <c r="AQ29" s="1002"/>
      <c r="AR29" s="1002"/>
      <c r="AS29" s="1002"/>
      <c r="AT29" s="1002"/>
      <c r="AU29" s="1002" t="s">
        <v>567</v>
      </c>
      <c r="AV29" s="1002"/>
      <c r="AW29" s="1002"/>
      <c r="AX29" s="1002"/>
      <c r="AY29" s="1002"/>
      <c r="AZ29" s="1073" t="s">
        <v>567</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397</v>
      </c>
      <c r="C30" s="1063"/>
      <c r="D30" s="1063"/>
      <c r="E30" s="1063"/>
      <c r="F30" s="1063"/>
      <c r="G30" s="1063"/>
      <c r="H30" s="1063"/>
      <c r="I30" s="1063"/>
      <c r="J30" s="1063"/>
      <c r="K30" s="1063"/>
      <c r="L30" s="1063"/>
      <c r="M30" s="1063"/>
      <c r="N30" s="1063"/>
      <c r="O30" s="1063"/>
      <c r="P30" s="1064"/>
      <c r="Q30" s="1074">
        <v>869</v>
      </c>
      <c r="R30" s="1075"/>
      <c r="S30" s="1075"/>
      <c r="T30" s="1075"/>
      <c r="U30" s="1075"/>
      <c r="V30" s="1075">
        <v>842</v>
      </c>
      <c r="W30" s="1075"/>
      <c r="X30" s="1075"/>
      <c r="Y30" s="1075"/>
      <c r="Z30" s="1075"/>
      <c r="AA30" s="1075">
        <v>27</v>
      </c>
      <c r="AB30" s="1075"/>
      <c r="AC30" s="1075"/>
      <c r="AD30" s="1075"/>
      <c r="AE30" s="1076"/>
      <c r="AF30" s="1068">
        <v>27</v>
      </c>
      <c r="AG30" s="1069"/>
      <c r="AH30" s="1069"/>
      <c r="AI30" s="1069"/>
      <c r="AJ30" s="1070"/>
      <c r="AK30" s="1011">
        <v>122</v>
      </c>
      <c r="AL30" s="1002"/>
      <c r="AM30" s="1002"/>
      <c r="AN30" s="1002"/>
      <c r="AO30" s="1002"/>
      <c r="AP30" s="1002" t="s">
        <v>567</v>
      </c>
      <c r="AQ30" s="1002"/>
      <c r="AR30" s="1002"/>
      <c r="AS30" s="1002"/>
      <c r="AT30" s="1002"/>
      <c r="AU30" s="1002" t="s">
        <v>567</v>
      </c>
      <c r="AV30" s="1002"/>
      <c r="AW30" s="1002"/>
      <c r="AX30" s="1002"/>
      <c r="AY30" s="1002"/>
      <c r="AZ30" s="1073" t="s">
        <v>567</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398</v>
      </c>
      <c r="C31" s="1063"/>
      <c r="D31" s="1063"/>
      <c r="E31" s="1063"/>
      <c r="F31" s="1063"/>
      <c r="G31" s="1063"/>
      <c r="H31" s="1063"/>
      <c r="I31" s="1063"/>
      <c r="J31" s="1063"/>
      <c r="K31" s="1063"/>
      <c r="L31" s="1063"/>
      <c r="M31" s="1063"/>
      <c r="N31" s="1063"/>
      <c r="O31" s="1063"/>
      <c r="P31" s="1064"/>
      <c r="Q31" s="1074">
        <v>825</v>
      </c>
      <c r="R31" s="1075"/>
      <c r="S31" s="1075"/>
      <c r="T31" s="1075"/>
      <c r="U31" s="1075"/>
      <c r="V31" s="1075">
        <v>804</v>
      </c>
      <c r="W31" s="1075"/>
      <c r="X31" s="1075"/>
      <c r="Y31" s="1075"/>
      <c r="Z31" s="1075"/>
      <c r="AA31" s="1075">
        <v>21</v>
      </c>
      <c r="AB31" s="1075"/>
      <c r="AC31" s="1075"/>
      <c r="AD31" s="1075"/>
      <c r="AE31" s="1076"/>
      <c r="AF31" s="1068">
        <v>1876</v>
      </c>
      <c r="AG31" s="1069"/>
      <c r="AH31" s="1069"/>
      <c r="AI31" s="1069"/>
      <c r="AJ31" s="1070"/>
      <c r="AK31" s="1011">
        <v>24</v>
      </c>
      <c r="AL31" s="1002"/>
      <c r="AM31" s="1002"/>
      <c r="AN31" s="1002"/>
      <c r="AO31" s="1002"/>
      <c r="AP31" s="1002" t="s">
        <v>567</v>
      </c>
      <c r="AQ31" s="1002"/>
      <c r="AR31" s="1002"/>
      <c r="AS31" s="1002"/>
      <c r="AT31" s="1002"/>
      <c r="AU31" s="1002" t="s">
        <v>567</v>
      </c>
      <c r="AV31" s="1002"/>
      <c r="AW31" s="1002"/>
      <c r="AX31" s="1002"/>
      <c r="AY31" s="1002"/>
      <c r="AZ31" s="1073" t="s">
        <v>567</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400</v>
      </c>
      <c r="C32" s="1063"/>
      <c r="D32" s="1063"/>
      <c r="E32" s="1063"/>
      <c r="F32" s="1063"/>
      <c r="G32" s="1063"/>
      <c r="H32" s="1063"/>
      <c r="I32" s="1063"/>
      <c r="J32" s="1063"/>
      <c r="K32" s="1063"/>
      <c r="L32" s="1063"/>
      <c r="M32" s="1063"/>
      <c r="N32" s="1063"/>
      <c r="O32" s="1063"/>
      <c r="P32" s="1064"/>
      <c r="Q32" s="1074">
        <v>325</v>
      </c>
      <c r="R32" s="1075"/>
      <c r="S32" s="1075"/>
      <c r="T32" s="1075"/>
      <c r="U32" s="1075"/>
      <c r="V32" s="1075">
        <v>304</v>
      </c>
      <c r="W32" s="1075"/>
      <c r="X32" s="1075"/>
      <c r="Y32" s="1075"/>
      <c r="Z32" s="1075"/>
      <c r="AA32" s="1075">
        <v>21</v>
      </c>
      <c r="AB32" s="1075"/>
      <c r="AC32" s="1075"/>
      <c r="AD32" s="1075"/>
      <c r="AE32" s="1076"/>
      <c r="AF32" s="1068">
        <v>267</v>
      </c>
      <c r="AG32" s="1069"/>
      <c r="AH32" s="1069"/>
      <c r="AI32" s="1069"/>
      <c r="AJ32" s="1070"/>
      <c r="AK32" s="1011">
        <v>65</v>
      </c>
      <c r="AL32" s="1002"/>
      <c r="AM32" s="1002"/>
      <c r="AN32" s="1002"/>
      <c r="AO32" s="1002"/>
      <c r="AP32" s="1002">
        <v>1074</v>
      </c>
      <c r="AQ32" s="1002"/>
      <c r="AR32" s="1002"/>
      <c r="AS32" s="1002"/>
      <c r="AT32" s="1002"/>
      <c r="AU32" s="1002">
        <v>815</v>
      </c>
      <c r="AV32" s="1002"/>
      <c r="AW32" s="1002"/>
      <c r="AX32" s="1002"/>
      <c r="AY32" s="1002"/>
      <c r="AZ32" s="1073" t="s">
        <v>567</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402</v>
      </c>
      <c r="C33" s="1063"/>
      <c r="D33" s="1063"/>
      <c r="E33" s="1063"/>
      <c r="F33" s="1063"/>
      <c r="G33" s="1063"/>
      <c r="H33" s="1063"/>
      <c r="I33" s="1063"/>
      <c r="J33" s="1063"/>
      <c r="K33" s="1063"/>
      <c r="L33" s="1063"/>
      <c r="M33" s="1063"/>
      <c r="N33" s="1063"/>
      <c r="O33" s="1063"/>
      <c r="P33" s="1064"/>
      <c r="Q33" s="1074">
        <v>279</v>
      </c>
      <c r="R33" s="1075"/>
      <c r="S33" s="1075"/>
      <c r="T33" s="1075"/>
      <c r="U33" s="1075"/>
      <c r="V33" s="1075">
        <v>425</v>
      </c>
      <c r="W33" s="1075"/>
      <c r="X33" s="1075"/>
      <c r="Y33" s="1075"/>
      <c r="Z33" s="1075"/>
      <c r="AA33" s="1075">
        <v>-146</v>
      </c>
      <c r="AB33" s="1075"/>
      <c r="AC33" s="1075"/>
      <c r="AD33" s="1075"/>
      <c r="AE33" s="1076"/>
      <c r="AF33" s="1068">
        <v>272</v>
      </c>
      <c r="AG33" s="1069"/>
      <c r="AH33" s="1069"/>
      <c r="AI33" s="1069"/>
      <c r="AJ33" s="1070"/>
      <c r="AK33" s="1011">
        <v>254</v>
      </c>
      <c r="AL33" s="1002"/>
      <c r="AM33" s="1002"/>
      <c r="AN33" s="1002"/>
      <c r="AO33" s="1002"/>
      <c r="AP33" s="1002">
        <v>1573</v>
      </c>
      <c r="AQ33" s="1002"/>
      <c r="AR33" s="1002"/>
      <c r="AS33" s="1002"/>
      <c r="AT33" s="1002"/>
      <c r="AU33" s="1002">
        <v>1398</v>
      </c>
      <c r="AV33" s="1002"/>
      <c r="AW33" s="1002"/>
      <c r="AX33" s="1002"/>
      <c r="AY33" s="1002"/>
      <c r="AZ33" s="1073" t="s">
        <v>567</v>
      </c>
      <c r="BA33" s="1073"/>
      <c r="BB33" s="1073"/>
      <c r="BC33" s="1073"/>
      <c r="BD33" s="1073"/>
      <c r="BE33" s="1057" t="s">
        <v>401</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403</v>
      </c>
      <c r="C34" s="1063"/>
      <c r="D34" s="1063"/>
      <c r="E34" s="1063"/>
      <c r="F34" s="1063"/>
      <c r="G34" s="1063"/>
      <c r="H34" s="1063"/>
      <c r="I34" s="1063"/>
      <c r="J34" s="1063"/>
      <c r="K34" s="1063"/>
      <c r="L34" s="1063"/>
      <c r="M34" s="1063"/>
      <c r="N34" s="1063"/>
      <c r="O34" s="1063"/>
      <c r="P34" s="1064"/>
      <c r="Q34" s="1074">
        <v>327</v>
      </c>
      <c r="R34" s="1075"/>
      <c r="S34" s="1075"/>
      <c r="T34" s="1075"/>
      <c r="U34" s="1075"/>
      <c r="V34" s="1075">
        <v>327</v>
      </c>
      <c r="W34" s="1075"/>
      <c r="X34" s="1075"/>
      <c r="Y34" s="1075"/>
      <c r="Z34" s="1075"/>
      <c r="AA34" s="1075" t="s">
        <v>567</v>
      </c>
      <c r="AB34" s="1075"/>
      <c r="AC34" s="1075"/>
      <c r="AD34" s="1075"/>
      <c r="AE34" s="1076"/>
      <c r="AF34" s="1068">
        <v>0</v>
      </c>
      <c r="AG34" s="1069"/>
      <c r="AH34" s="1069"/>
      <c r="AI34" s="1069"/>
      <c r="AJ34" s="1070"/>
      <c r="AK34" s="1011">
        <v>172</v>
      </c>
      <c r="AL34" s="1002"/>
      <c r="AM34" s="1002"/>
      <c r="AN34" s="1002"/>
      <c r="AO34" s="1002"/>
      <c r="AP34" s="1002">
        <v>1528</v>
      </c>
      <c r="AQ34" s="1002"/>
      <c r="AR34" s="1002"/>
      <c r="AS34" s="1002"/>
      <c r="AT34" s="1002"/>
      <c r="AU34" s="1002">
        <v>1224</v>
      </c>
      <c r="AV34" s="1002"/>
      <c r="AW34" s="1002"/>
      <c r="AX34" s="1002"/>
      <c r="AY34" s="1002"/>
      <c r="AZ34" s="1073" t="s">
        <v>567</v>
      </c>
      <c r="BA34" s="1073"/>
      <c r="BB34" s="1073"/>
      <c r="BC34" s="1073"/>
      <c r="BD34" s="1073"/>
      <c r="BE34" s="1057" t="s">
        <v>404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405</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2473</v>
      </c>
      <c r="AG63" s="990"/>
      <c r="AH63" s="990"/>
      <c r="AI63" s="990"/>
      <c r="AJ63" s="1055"/>
      <c r="AK63" s="1056"/>
      <c r="AL63" s="994"/>
      <c r="AM63" s="994"/>
      <c r="AN63" s="994"/>
      <c r="AO63" s="994"/>
      <c r="AP63" s="990">
        <v>4175</v>
      </c>
      <c r="AQ63" s="990"/>
      <c r="AR63" s="990"/>
      <c r="AS63" s="990"/>
      <c r="AT63" s="990"/>
      <c r="AU63" s="990">
        <v>3437</v>
      </c>
      <c r="AV63" s="990"/>
      <c r="AW63" s="990"/>
      <c r="AX63" s="990"/>
      <c r="AY63" s="990"/>
      <c r="AZ63" s="1050"/>
      <c r="BA63" s="1050"/>
      <c r="BB63" s="1050"/>
      <c r="BC63" s="1050"/>
      <c r="BD63" s="1050"/>
      <c r="BE63" s="991"/>
      <c r="BF63" s="991"/>
      <c r="BG63" s="991"/>
      <c r="BH63" s="991"/>
      <c r="BI63" s="992"/>
      <c r="BJ63" s="1051" t="s">
        <v>253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414</v>
      </c>
      <c r="AQ66" s="1033"/>
      <c r="AR66" s="1033"/>
      <c r="AS66" s="1033"/>
      <c r="AT66" s="1034"/>
      <c r="AU66" s="1032" t="s">
        <v>415</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568</v>
      </c>
      <c r="C68" s="1017"/>
      <c r="D68" s="1017"/>
      <c r="E68" s="1017"/>
      <c r="F68" s="1017"/>
      <c r="G68" s="1017"/>
      <c r="H68" s="1017"/>
      <c r="I68" s="1017"/>
      <c r="J68" s="1017"/>
      <c r="K68" s="1017"/>
      <c r="L68" s="1017"/>
      <c r="M68" s="1017"/>
      <c r="N68" s="1017"/>
      <c r="O68" s="1017"/>
      <c r="P68" s="1018"/>
      <c r="Q68" s="1019">
        <v>5902</v>
      </c>
      <c r="R68" s="1013"/>
      <c r="S68" s="1013"/>
      <c r="T68" s="1013"/>
      <c r="U68" s="1013"/>
      <c r="V68" s="1013">
        <v>5758</v>
      </c>
      <c r="W68" s="1013"/>
      <c r="X68" s="1013"/>
      <c r="Y68" s="1013"/>
      <c r="Z68" s="1013"/>
      <c r="AA68" s="1013">
        <v>144</v>
      </c>
      <c r="AB68" s="1013"/>
      <c r="AC68" s="1013"/>
      <c r="AD68" s="1013"/>
      <c r="AE68" s="1013"/>
      <c r="AF68" s="1013">
        <v>144</v>
      </c>
      <c r="AG68" s="1013"/>
      <c r="AH68" s="1013"/>
      <c r="AI68" s="1013"/>
      <c r="AJ68" s="1013"/>
      <c r="AK68" s="1013" t="s">
        <v>573</v>
      </c>
      <c r="AL68" s="1013"/>
      <c r="AM68" s="1013"/>
      <c r="AN68" s="1013"/>
      <c r="AO68" s="1013"/>
      <c r="AP68" s="1013">
        <v>224</v>
      </c>
      <c r="AQ68" s="1013"/>
      <c r="AR68" s="1013"/>
      <c r="AS68" s="1013"/>
      <c r="AT68" s="1013"/>
      <c r="AU68" s="1013" t="s">
        <v>573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572</v>
      </c>
      <c r="C69" s="1006"/>
      <c r="D69" s="1006"/>
      <c r="E69" s="1006"/>
      <c r="F69" s="1006"/>
      <c r="G69" s="1006"/>
      <c r="H69" s="1006"/>
      <c r="I69" s="1006"/>
      <c r="J69" s="1006"/>
      <c r="K69" s="1006"/>
      <c r="L69" s="1006"/>
      <c r="M69" s="1006"/>
      <c r="N69" s="1006"/>
      <c r="O69" s="1006"/>
      <c r="P69" s="1007"/>
      <c r="Q69" s="1008">
        <v>3145</v>
      </c>
      <c r="R69" s="1002"/>
      <c r="S69" s="1002"/>
      <c r="T69" s="1002"/>
      <c r="U69" s="1002"/>
      <c r="V69" s="1002">
        <v>2686</v>
      </c>
      <c r="W69" s="1002"/>
      <c r="X69" s="1002"/>
      <c r="Y69" s="1002"/>
      <c r="Z69" s="1002"/>
      <c r="AA69" s="1002">
        <v>459</v>
      </c>
      <c r="AB69" s="1002"/>
      <c r="AC69" s="1002"/>
      <c r="AD69" s="1002"/>
      <c r="AE69" s="1002"/>
      <c r="AF69" s="1002">
        <v>459</v>
      </c>
      <c r="AG69" s="1002"/>
      <c r="AH69" s="1002"/>
      <c r="AI69" s="1002"/>
      <c r="AJ69" s="1002"/>
      <c r="AK69" s="1002" t="s">
        <v>573</v>
      </c>
      <c r="AL69" s="1002"/>
      <c r="AM69" s="1002"/>
      <c r="AN69" s="1002"/>
      <c r="AO69" s="1002"/>
      <c r="AP69" s="1002">
        <v>1503</v>
      </c>
      <c r="AQ69" s="1002"/>
      <c r="AR69" s="1002"/>
      <c r="AS69" s="1002"/>
      <c r="AT69" s="1002"/>
      <c r="AU69" s="1002">
        <v>16</v>
      </c>
      <c r="AV69" s="1002"/>
      <c r="AW69" s="1002"/>
      <c r="AX69" s="1002"/>
      <c r="AY69" s="1002"/>
      <c r="AZ69" s="1003" t="s">
        <v>574</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569</v>
      </c>
      <c r="C70" s="1006"/>
      <c r="D70" s="1006"/>
      <c r="E70" s="1006"/>
      <c r="F70" s="1006"/>
      <c r="G70" s="1006"/>
      <c r="H70" s="1006"/>
      <c r="I70" s="1006"/>
      <c r="J70" s="1006"/>
      <c r="K70" s="1006"/>
      <c r="L70" s="1006"/>
      <c r="M70" s="1006"/>
      <c r="N70" s="1006"/>
      <c r="O70" s="1006"/>
      <c r="P70" s="1007"/>
      <c r="Q70" s="1008">
        <v>215</v>
      </c>
      <c r="R70" s="1002"/>
      <c r="S70" s="1002"/>
      <c r="T70" s="1002"/>
      <c r="U70" s="1002"/>
      <c r="V70" s="1002">
        <v>142</v>
      </c>
      <c r="W70" s="1002"/>
      <c r="X70" s="1002"/>
      <c r="Y70" s="1002"/>
      <c r="Z70" s="1002"/>
      <c r="AA70" s="1002">
        <v>30</v>
      </c>
      <c r="AB70" s="1002"/>
      <c r="AC70" s="1002"/>
      <c r="AD70" s="1002"/>
      <c r="AE70" s="1002"/>
      <c r="AF70" s="1002">
        <v>30</v>
      </c>
      <c r="AG70" s="1002"/>
      <c r="AH70" s="1002"/>
      <c r="AI70" s="1002"/>
      <c r="AJ70" s="1002"/>
      <c r="AK70" s="1002" t="s">
        <v>573</v>
      </c>
      <c r="AL70" s="1002"/>
      <c r="AM70" s="1002"/>
      <c r="AN70" s="1002"/>
      <c r="AO70" s="1002"/>
      <c r="AP70" s="1002" t="s">
        <v>573</v>
      </c>
      <c r="AQ70" s="1002"/>
      <c r="AR70" s="1002"/>
      <c r="AS70" s="1002"/>
      <c r="AT70" s="1002"/>
      <c r="AU70" s="1002" t="s">
        <v>573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570</v>
      </c>
      <c r="C71" s="1006"/>
      <c r="D71" s="1006"/>
      <c r="E71" s="1006"/>
      <c r="F71" s="1006"/>
      <c r="G71" s="1006"/>
      <c r="H71" s="1006"/>
      <c r="I71" s="1006"/>
      <c r="J71" s="1006"/>
      <c r="K71" s="1006"/>
      <c r="L71" s="1006"/>
      <c r="M71" s="1006"/>
      <c r="N71" s="1006"/>
      <c r="O71" s="1006"/>
      <c r="P71" s="1007"/>
      <c r="Q71" s="1008">
        <v>350</v>
      </c>
      <c r="R71" s="1002"/>
      <c r="S71" s="1002"/>
      <c r="T71" s="1002"/>
      <c r="U71" s="1002"/>
      <c r="V71" s="1002">
        <v>324</v>
      </c>
      <c r="W71" s="1002"/>
      <c r="X71" s="1002"/>
      <c r="Y71" s="1002"/>
      <c r="Z71" s="1002"/>
      <c r="AA71" s="1002">
        <v>26</v>
      </c>
      <c r="AB71" s="1002"/>
      <c r="AC71" s="1002"/>
      <c r="AD71" s="1002"/>
      <c r="AE71" s="1002"/>
      <c r="AF71" s="1002">
        <v>26</v>
      </c>
      <c r="AG71" s="1002"/>
      <c r="AH71" s="1002"/>
      <c r="AI71" s="1002"/>
      <c r="AJ71" s="1002"/>
      <c r="AK71" s="1002" t="s">
        <v>573</v>
      </c>
      <c r="AL71" s="1002"/>
      <c r="AM71" s="1002"/>
      <c r="AN71" s="1002"/>
      <c r="AO71" s="1002"/>
      <c r="AP71" s="1002" t="s">
        <v>573</v>
      </c>
      <c r="AQ71" s="1002"/>
      <c r="AR71" s="1002"/>
      <c r="AS71" s="1002"/>
      <c r="AT71" s="1002"/>
      <c r="AU71" s="1002" t="s">
        <v>573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571</v>
      </c>
      <c r="C72" s="1006"/>
      <c r="D72" s="1006"/>
      <c r="E72" s="1006"/>
      <c r="F72" s="1006"/>
      <c r="G72" s="1006"/>
      <c r="H72" s="1006"/>
      <c r="I72" s="1006"/>
      <c r="J72" s="1006"/>
      <c r="K72" s="1006"/>
      <c r="L72" s="1006"/>
      <c r="M72" s="1006"/>
      <c r="N72" s="1006"/>
      <c r="O72" s="1006"/>
      <c r="P72" s="1007"/>
      <c r="Q72" s="1008">
        <v>1777</v>
      </c>
      <c r="R72" s="1002"/>
      <c r="S72" s="1002"/>
      <c r="T72" s="1002"/>
      <c r="U72" s="1002"/>
      <c r="V72" s="1002">
        <v>1581</v>
      </c>
      <c r="W72" s="1002"/>
      <c r="X72" s="1002"/>
      <c r="Y72" s="1002"/>
      <c r="Z72" s="1002"/>
      <c r="AA72" s="1002">
        <v>196</v>
      </c>
      <c r="AB72" s="1002"/>
      <c r="AC72" s="1002"/>
      <c r="AD72" s="1002"/>
      <c r="AE72" s="1002"/>
      <c r="AF72" s="1002">
        <v>592</v>
      </c>
      <c r="AG72" s="1002"/>
      <c r="AH72" s="1002"/>
      <c r="AI72" s="1002"/>
      <c r="AJ72" s="1002"/>
      <c r="AK72" s="1002" t="s">
        <v>573</v>
      </c>
      <c r="AL72" s="1002"/>
      <c r="AM72" s="1002"/>
      <c r="AN72" s="1002"/>
      <c r="AO72" s="1002"/>
      <c r="AP72" s="1002">
        <v>6109</v>
      </c>
      <c r="AQ72" s="1002"/>
      <c r="AR72" s="1002"/>
      <c r="AS72" s="1002"/>
      <c r="AT72" s="1002"/>
      <c r="AU72" s="1002">
        <v>5</v>
      </c>
      <c r="AV72" s="1002"/>
      <c r="AW72" s="1002"/>
      <c r="AX72" s="1002"/>
      <c r="AY72" s="1002"/>
      <c r="AZ72" s="1003" t="s">
        <v>575</v>
      </c>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1251</v>
      </c>
      <c r="AG88" s="990"/>
      <c r="AH88" s="990"/>
      <c r="AI88" s="990"/>
      <c r="AJ88" s="990"/>
      <c r="AK88" s="994"/>
      <c r="AL88" s="994"/>
      <c r="AM88" s="994"/>
      <c r="AN88" s="994"/>
      <c r="AO88" s="994"/>
      <c r="AP88" s="990">
        <v>7836</v>
      </c>
      <c r="AQ88" s="990"/>
      <c r="AR88" s="990"/>
      <c r="AS88" s="990"/>
      <c r="AT88" s="990"/>
      <c r="AU88" s="990">
        <v>21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302</v>
      </c>
      <c r="AG109" s="925"/>
      <c r="AH109" s="925"/>
      <c r="AI109" s="925"/>
      <c r="AJ109" s="926"/>
      <c r="AK109" s="927" t="s">
        <v>301</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302</v>
      </c>
      <c r="BW109" s="925"/>
      <c r="BX109" s="925"/>
      <c r="BY109" s="925"/>
      <c r="BZ109" s="926"/>
      <c r="CA109" s="927" t="s">
        <v>301</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302</v>
      </c>
      <c r="DM109" s="925"/>
      <c r="DN109" s="925"/>
      <c r="DO109" s="925"/>
      <c r="DP109" s="926"/>
      <c r="DQ109" s="927" t="s">
        <v>301</v>
      </c>
      <c r="DR109" s="925"/>
      <c r="DS109" s="925"/>
      <c r="DT109" s="925"/>
      <c r="DU109" s="926"/>
      <c r="DV109" s="927" t="s">
        <v>426</v>
      </c>
      <c r="DW109" s="925"/>
      <c r="DX109" s="925"/>
      <c r="DY109" s="925"/>
      <c r="DZ109" s="956"/>
    </row>
    <row r="110" spans="1:131" s="226" customFormat="1" ht="26.25" customHeight="1">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650840</v>
      </c>
      <c r="AB110" s="918"/>
      <c r="AC110" s="918"/>
      <c r="AD110" s="918"/>
      <c r="AE110" s="919"/>
      <c r="AF110" s="920">
        <v>675413</v>
      </c>
      <c r="AG110" s="918"/>
      <c r="AH110" s="918"/>
      <c r="AI110" s="918"/>
      <c r="AJ110" s="919"/>
      <c r="AK110" s="920">
        <v>726551</v>
      </c>
      <c r="AL110" s="918"/>
      <c r="AM110" s="918"/>
      <c r="AN110" s="918"/>
      <c r="AO110" s="919"/>
      <c r="AP110" s="921">
        <v>22.1</v>
      </c>
      <c r="AQ110" s="922"/>
      <c r="AR110" s="922"/>
      <c r="AS110" s="922"/>
      <c r="AT110" s="923"/>
      <c r="AU110" s="957" t="s">
        <v>67</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8145150</v>
      </c>
      <c r="BR110" s="865"/>
      <c r="BS110" s="865"/>
      <c r="BT110" s="865"/>
      <c r="BU110" s="865"/>
      <c r="BV110" s="865">
        <v>8548706</v>
      </c>
      <c r="BW110" s="865"/>
      <c r="BX110" s="865"/>
      <c r="BY110" s="865"/>
      <c r="BZ110" s="865"/>
      <c r="CA110" s="865">
        <v>8760616</v>
      </c>
      <c r="CB110" s="865"/>
      <c r="CC110" s="865"/>
      <c r="CD110" s="865"/>
      <c r="CE110" s="865"/>
      <c r="CF110" s="889">
        <v>266.7</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432</v>
      </c>
      <c r="DH110" s="865"/>
      <c r="DI110" s="865"/>
      <c r="DJ110" s="865"/>
      <c r="DK110" s="865"/>
      <c r="DL110" s="865" t="s">
        <v>123</v>
      </c>
      <c r="DM110" s="865"/>
      <c r="DN110" s="865"/>
      <c r="DO110" s="865"/>
      <c r="DP110" s="865"/>
      <c r="DQ110" s="865" t="s">
        <v>123</v>
      </c>
      <c r="DR110" s="865"/>
      <c r="DS110" s="865"/>
      <c r="DT110" s="865"/>
      <c r="DU110" s="865"/>
      <c r="DV110" s="866" t="s">
        <v>123</v>
      </c>
      <c r="DW110" s="866"/>
      <c r="DX110" s="866"/>
      <c r="DY110" s="866"/>
      <c r="DZ110" s="867"/>
    </row>
    <row r="111" spans="1:131" s="226" customFormat="1" ht="26.25" customHeight="1">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434</v>
      </c>
      <c r="AB111" s="946"/>
      <c r="AC111" s="946"/>
      <c r="AD111" s="946"/>
      <c r="AE111" s="947"/>
      <c r="AF111" s="948" t="s">
        <v>123</v>
      </c>
      <c r="AG111" s="946"/>
      <c r="AH111" s="946"/>
      <c r="AI111" s="946"/>
      <c r="AJ111" s="947"/>
      <c r="AK111" s="948" t="s">
        <v>434</v>
      </c>
      <c r="AL111" s="946"/>
      <c r="AM111" s="946"/>
      <c r="AN111" s="946"/>
      <c r="AO111" s="947"/>
      <c r="AP111" s="949" t="s">
        <v>434</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4749</v>
      </c>
      <c r="BR111" s="837"/>
      <c r="BS111" s="837"/>
      <c r="BT111" s="837"/>
      <c r="BU111" s="837"/>
      <c r="BV111" s="837">
        <v>3448</v>
      </c>
      <c r="BW111" s="837"/>
      <c r="BX111" s="837"/>
      <c r="BY111" s="837"/>
      <c r="BZ111" s="837"/>
      <c r="CA111" s="837">
        <v>2124</v>
      </c>
      <c r="CB111" s="837"/>
      <c r="CC111" s="837"/>
      <c r="CD111" s="837"/>
      <c r="CE111" s="837"/>
      <c r="CF111" s="898">
        <v>0.1</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434</v>
      </c>
      <c r="DH111" s="837"/>
      <c r="DI111" s="837"/>
      <c r="DJ111" s="837"/>
      <c r="DK111" s="837"/>
      <c r="DL111" s="837" t="s">
        <v>434</v>
      </c>
      <c r="DM111" s="837"/>
      <c r="DN111" s="837"/>
      <c r="DO111" s="837"/>
      <c r="DP111" s="837"/>
      <c r="DQ111" s="837" t="s">
        <v>434</v>
      </c>
      <c r="DR111" s="837"/>
      <c r="DS111" s="837"/>
      <c r="DT111" s="837"/>
      <c r="DU111" s="837"/>
      <c r="DV111" s="814" t="s">
        <v>434</v>
      </c>
      <c r="DW111" s="814"/>
      <c r="DX111" s="814"/>
      <c r="DY111" s="814"/>
      <c r="DZ111" s="815"/>
    </row>
    <row r="112" spans="1:131" s="226" customFormat="1" ht="26.25" customHeight="1">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432</v>
      </c>
      <c r="AB112" s="800"/>
      <c r="AC112" s="800"/>
      <c r="AD112" s="800"/>
      <c r="AE112" s="801"/>
      <c r="AF112" s="802" t="s">
        <v>434</v>
      </c>
      <c r="AG112" s="800"/>
      <c r="AH112" s="800"/>
      <c r="AI112" s="800"/>
      <c r="AJ112" s="801"/>
      <c r="AK112" s="802" t="s">
        <v>432</v>
      </c>
      <c r="AL112" s="800"/>
      <c r="AM112" s="800"/>
      <c r="AN112" s="800"/>
      <c r="AO112" s="801"/>
      <c r="AP112" s="847" t="s">
        <v>432</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3698075</v>
      </c>
      <c r="BR112" s="837"/>
      <c r="BS112" s="837"/>
      <c r="BT112" s="837"/>
      <c r="BU112" s="837"/>
      <c r="BV112" s="837">
        <v>3454290</v>
      </c>
      <c r="BW112" s="837"/>
      <c r="BX112" s="837"/>
      <c r="BY112" s="837"/>
      <c r="BZ112" s="837"/>
      <c r="CA112" s="837">
        <v>3437390</v>
      </c>
      <c r="CB112" s="837"/>
      <c r="CC112" s="837"/>
      <c r="CD112" s="837"/>
      <c r="CE112" s="837"/>
      <c r="CF112" s="898">
        <v>104.6</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432</v>
      </c>
      <c r="DM112" s="837"/>
      <c r="DN112" s="837"/>
      <c r="DO112" s="837"/>
      <c r="DP112" s="837"/>
      <c r="DQ112" s="837" t="s">
        <v>432</v>
      </c>
      <c r="DR112" s="837"/>
      <c r="DS112" s="837"/>
      <c r="DT112" s="837"/>
      <c r="DU112" s="837"/>
      <c r="DV112" s="814" t="s">
        <v>432</v>
      </c>
      <c r="DW112" s="814"/>
      <c r="DX112" s="814"/>
      <c r="DY112" s="814"/>
      <c r="DZ112" s="815"/>
    </row>
    <row r="113" spans="1:130" s="226" customFormat="1" ht="26.25" customHeight="1">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289245</v>
      </c>
      <c r="AB113" s="946"/>
      <c r="AC113" s="946"/>
      <c r="AD113" s="946"/>
      <c r="AE113" s="947"/>
      <c r="AF113" s="948">
        <v>294885</v>
      </c>
      <c r="AG113" s="946"/>
      <c r="AH113" s="946"/>
      <c r="AI113" s="946"/>
      <c r="AJ113" s="947"/>
      <c r="AK113" s="948">
        <v>282301</v>
      </c>
      <c r="AL113" s="946"/>
      <c r="AM113" s="946"/>
      <c r="AN113" s="946"/>
      <c r="AO113" s="947"/>
      <c r="AP113" s="949">
        <v>8.6</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305386</v>
      </c>
      <c r="BR113" s="837"/>
      <c r="BS113" s="837"/>
      <c r="BT113" s="837"/>
      <c r="BU113" s="837"/>
      <c r="BV113" s="837">
        <v>24062</v>
      </c>
      <c r="BW113" s="837"/>
      <c r="BX113" s="837"/>
      <c r="BY113" s="837"/>
      <c r="BZ113" s="837"/>
      <c r="CA113" s="837">
        <v>21149</v>
      </c>
      <c r="CB113" s="837"/>
      <c r="CC113" s="837"/>
      <c r="CD113" s="837"/>
      <c r="CE113" s="837"/>
      <c r="CF113" s="898">
        <v>0.6</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432</v>
      </c>
      <c r="DH113" s="800"/>
      <c r="DI113" s="800"/>
      <c r="DJ113" s="800"/>
      <c r="DK113" s="801"/>
      <c r="DL113" s="802" t="s">
        <v>432</v>
      </c>
      <c r="DM113" s="800"/>
      <c r="DN113" s="800"/>
      <c r="DO113" s="800"/>
      <c r="DP113" s="801"/>
      <c r="DQ113" s="802" t="s">
        <v>432</v>
      </c>
      <c r="DR113" s="800"/>
      <c r="DS113" s="800"/>
      <c r="DT113" s="800"/>
      <c r="DU113" s="801"/>
      <c r="DV113" s="847" t="s">
        <v>434</v>
      </c>
      <c r="DW113" s="848"/>
      <c r="DX113" s="848"/>
      <c r="DY113" s="848"/>
      <c r="DZ113" s="849"/>
    </row>
    <row r="114" spans="1:130" s="226" customFormat="1" ht="26.25" customHeight="1">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36260</v>
      </c>
      <c r="AB114" s="800"/>
      <c r="AC114" s="800"/>
      <c r="AD114" s="800"/>
      <c r="AE114" s="801"/>
      <c r="AF114" s="802">
        <v>10124</v>
      </c>
      <c r="AG114" s="800"/>
      <c r="AH114" s="800"/>
      <c r="AI114" s="800"/>
      <c r="AJ114" s="801"/>
      <c r="AK114" s="802">
        <v>7770</v>
      </c>
      <c r="AL114" s="800"/>
      <c r="AM114" s="800"/>
      <c r="AN114" s="800"/>
      <c r="AO114" s="801"/>
      <c r="AP114" s="847">
        <v>0.2</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1568866</v>
      </c>
      <c r="BR114" s="837"/>
      <c r="BS114" s="837"/>
      <c r="BT114" s="837"/>
      <c r="BU114" s="837"/>
      <c r="BV114" s="837">
        <v>1524220</v>
      </c>
      <c r="BW114" s="837"/>
      <c r="BX114" s="837"/>
      <c r="BY114" s="837"/>
      <c r="BZ114" s="837"/>
      <c r="CA114" s="837">
        <v>1430772</v>
      </c>
      <c r="CB114" s="837"/>
      <c r="CC114" s="837"/>
      <c r="CD114" s="837"/>
      <c r="CE114" s="837"/>
      <c r="CF114" s="898">
        <v>43.6</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432</v>
      </c>
      <c r="DM114" s="800"/>
      <c r="DN114" s="800"/>
      <c r="DO114" s="800"/>
      <c r="DP114" s="801"/>
      <c r="DQ114" s="802" t="s">
        <v>434</v>
      </c>
      <c r="DR114" s="800"/>
      <c r="DS114" s="800"/>
      <c r="DT114" s="800"/>
      <c r="DU114" s="801"/>
      <c r="DV114" s="847" t="s">
        <v>432</v>
      </c>
      <c r="DW114" s="848"/>
      <c r="DX114" s="848"/>
      <c r="DY114" s="848"/>
      <c r="DZ114" s="849"/>
    </row>
    <row r="115" spans="1:130" s="226" customFormat="1" ht="26.25" customHeight="1">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7860</v>
      </c>
      <c r="AB115" s="946"/>
      <c r="AC115" s="946"/>
      <c r="AD115" s="946"/>
      <c r="AE115" s="947"/>
      <c r="AF115" s="948">
        <v>1387</v>
      </c>
      <c r="AG115" s="946"/>
      <c r="AH115" s="946"/>
      <c r="AI115" s="946"/>
      <c r="AJ115" s="947"/>
      <c r="AK115" s="948">
        <v>1387</v>
      </c>
      <c r="AL115" s="946"/>
      <c r="AM115" s="946"/>
      <c r="AN115" s="946"/>
      <c r="AO115" s="947"/>
      <c r="AP115" s="949">
        <v>0</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t="s">
        <v>432</v>
      </c>
      <c r="BW115" s="837"/>
      <c r="BX115" s="837"/>
      <c r="BY115" s="837"/>
      <c r="BZ115" s="837"/>
      <c r="CA115" s="837" t="s">
        <v>432</v>
      </c>
      <c r="CB115" s="837"/>
      <c r="CC115" s="837"/>
      <c r="CD115" s="837"/>
      <c r="CE115" s="837"/>
      <c r="CF115" s="898" t="s">
        <v>432</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432</v>
      </c>
      <c r="DM115" s="800"/>
      <c r="DN115" s="800"/>
      <c r="DO115" s="800"/>
      <c r="DP115" s="801"/>
      <c r="DQ115" s="802" t="s">
        <v>434</v>
      </c>
      <c r="DR115" s="800"/>
      <c r="DS115" s="800"/>
      <c r="DT115" s="800"/>
      <c r="DU115" s="801"/>
      <c r="DV115" s="847" t="s">
        <v>432</v>
      </c>
      <c r="DW115" s="848"/>
      <c r="DX115" s="848"/>
      <c r="DY115" s="848"/>
      <c r="DZ115" s="849"/>
    </row>
    <row r="116" spans="1:130" s="226" customFormat="1" ht="26.25" customHeight="1">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1148</v>
      </c>
      <c r="AB116" s="800"/>
      <c r="AC116" s="800"/>
      <c r="AD116" s="800"/>
      <c r="AE116" s="801"/>
      <c r="AF116" s="802">
        <v>154</v>
      </c>
      <c r="AG116" s="800"/>
      <c r="AH116" s="800"/>
      <c r="AI116" s="800"/>
      <c r="AJ116" s="801"/>
      <c r="AK116" s="802">
        <v>247</v>
      </c>
      <c r="AL116" s="800"/>
      <c r="AM116" s="800"/>
      <c r="AN116" s="800"/>
      <c r="AO116" s="801"/>
      <c r="AP116" s="847">
        <v>0</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432</v>
      </c>
      <c r="BW116" s="837"/>
      <c r="BX116" s="837"/>
      <c r="BY116" s="837"/>
      <c r="BZ116" s="837"/>
      <c r="CA116" s="837" t="s">
        <v>432</v>
      </c>
      <c r="CB116" s="837"/>
      <c r="CC116" s="837"/>
      <c r="CD116" s="837"/>
      <c r="CE116" s="837"/>
      <c r="CF116" s="898" t="s">
        <v>432</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432</v>
      </c>
      <c r="DM116" s="800"/>
      <c r="DN116" s="800"/>
      <c r="DO116" s="800"/>
      <c r="DP116" s="801"/>
      <c r="DQ116" s="802" t="s">
        <v>432</v>
      </c>
      <c r="DR116" s="800"/>
      <c r="DS116" s="800"/>
      <c r="DT116" s="800"/>
      <c r="DU116" s="801"/>
      <c r="DV116" s="847" t="s">
        <v>432</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985353</v>
      </c>
      <c r="AB117" s="932"/>
      <c r="AC117" s="932"/>
      <c r="AD117" s="932"/>
      <c r="AE117" s="933"/>
      <c r="AF117" s="934">
        <v>981963</v>
      </c>
      <c r="AG117" s="932"/>
      <c r="AH117" s="932"/>
      <c r="AI117" s="932"/>
      <c r="AJ117" s="933"/>
      <c r="AK117" s="934">
        <v>1018256</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253</v>
      </c>
      <c r="BR117" s="837"/>
      <c r="BS117" s="837"/>
      <c r="BT117" s="837"/>
      <c r="BU117" s="837"/>
      <c r="BV117" s="837" t="s">
        <v>253</v>
      </c>
      <c r="BW117" s="837"/>
      <c r="BX117" s="837"/>
      <c r="BY117" s="837"/>
      <c r="BZ117" s="837"/>
      <c r="CA117" s="837" t="s">
        <v>253</v>
      </c>
      <c r="CB117" s="837"/>
      <c r="CC117" s="837"/>
      <c r="CD117" s="837"/>
      <c r="CE117" s="837"/>
      <c r="CF117" s="898" t="s">
        <v>253</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253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302</v>
      </c>
      <c r="AG118" s="925"/>
      <c r="AH118" s="925"/>
      <c r="AI118" s="925"/>
      <c r="AJ118" s="926"/>
      <c r="AK118" s="927" t="s">
        <v>301</v>
      </c>
      <c r="AL118" s="925"/>
      <c r="AM118" s="925"/>
      <c r="AN118" s="925"/>
      <c r="AO118" s="926"/>
      <c r="AP118" s="928" t="s">
        <v>426</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253</v>
      </c>
      <c r="BR118" s="868"/>
      <c r="BS118" s="868"/>
      <c r="BT118" s="868"/>
      <c r="BU118" s="868"/>
      <c r="BV118" s="868" t="s">
        <v>123</v>
      </c>
      <c r="BW118" s="868"/>
      <c r="BX118" s="868"/>
      <c r="BY118" s="868"/>
      <c r="BZ118" s="868"/>
      <c r="CA118" s="868" t="s">
        <v>253</v>
      </c>
      <c r="CB118" s="868"/>
      <c r="CC118" s="868"/>
      <c r="CD118" s="868"/>
      <c r="CE118" s="868"/>
      <c r="CF118" s="898" t="s">
        <v>123</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253</v>
      </c>
      <c r="DH118" s="800"/>
      <c r="DI118" s="800"/>
      <c r="DJ118" s="800"/>
      <c r="DK118" s="801"/>
      <c r="DL118" s="802" t="s">
        <v>253</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253</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458</v>
      </c>
      <c r="BP119" s="901"/>
      <c r="BQ119" s="905">
        <v>13722226</v>
      </c>
      <c r="BR119" s="868"/>
      <c r="BS119" s="868"/>
      <c r="BT119" s="868"/>
      <c r="BU119" s="868"/>
      <c r="BV119" s="868">
        <v>13554726</v>
      </c>
      <c r="BW119" s="868"/>
      <c r="BX119" s="868"/>
      <c r="BY119" s="868"/>
      <c r="BZ119" s="868"/>
      <c r="CA119" s="868">
        <v>13652051</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4749</v>
      </c>
      <c r="DH119" s="783"/>
      <c r="DI119" s="783"/>
      <c r="DJ119" s="783"/>
      <c r="DK119" s="784"/>
      <c r="DL119" s="785">
        <v>3448</v>
      </c>
      <c r="DM119" s="783"/>
      <c r="DN119" s="783"/>
      <c r="DO119" s="783"/>
      <c r="DP119" s="784"/>
      <c r="DQ119" s="785">
        <v>2124</v>
      </c>
      <c r="DR119" s="783"/>
      <c r="DS119" s="783"/>
      <c r="DT119" s="783"/>
      <c r="DU119" s="784"/>
      <c r="DV119" s="871">
        <v>0.1</v>
      </c>
      <c r="DW119" s="872"/>
      <c r="DX119" s="872"/>
      <c r="DY119" s="872"/>
      <c r="DZ119" s="873"/>
    </row>
    <row r="120" spans="1:130" s="226" customFormat="1" ht="26.25" customHeight="1">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253</v>
      </c>
      <c r="AB120" s="800"/>
      <c r="AC120" s="800"/>
      <c r="AD120" s="800"/>
      <c r="AE120" s="801"/>
      <c r="AF120" s="802" t="s">
        <v>253</v>
      </c>
      <c r="AG120" s="800"/>
      <c r="AH120" s="800"/>
      <c r="AI120" s="800"/>
      <c r="AJ120" s="801"/>
      <c r="AK120" s="802" t="s">
        <v>123</v>
      </c>
      <c r="AL120" s="800"/>
      <c r="AM120" s="800"/>
      <c r="AN120" s="800"/>
      <c r="AO120" s="801"/>
      <c r="AP120" s="847" t="s">
        <v>123</v>
      </c>
      <c r="AQ120" s="848"/>
      <c r="AR120" s="848"/>
      <c r="AS120" s="848"/>
      <c r="AT120" s="849"/>
      <c r="AU120" s="906" t="s">
        <v>460</v>
      </c>
      <c r="AV120" s="907"/>
      <c r="AW120" s="907"/>
      <c r="AX120" s="907"/>
      <c r="AY120" s="908"/>
      <c r="AZ120" s="883" t="s">
        <v>461</v>
      </c>
      <c r="BA120" s="828"/>
      <c r="BB120" s="828"/>
      <c r="BC120" s="828"/>
      <c r="BD120" s="828"/>
      <c r="BE120" s="828"/>
      <c r="BF120" s="828"/>
      <c r="BG120" s="828"/>
      <c r="BH120" s="828"/>
      <c r="BI120" s="828"/>
      <c r="BJ120" s="828"/>
      <c r="BK120" s="828"/>
      <c r="BL120" s="828"/>
      <c r="BM120" s="828"/>
      <c r="BN120" s="828"/>
      <c r="BO120" s="828"/>
      <c r="BP120" s="829"/>
      <c r="BQ120" s="884">
        <v>2352661</v>
      </c>
      <c r="BR120" s="865"/>
      <c r="BS120" s="865"/>
      <c r="BT120" s="865"/>
      <c r="BU120" s="865"/>
      <c r="BV120" s="865">
        <v>2402410</v>
      </c>
      <c r="BW120" s="865"/>
      <c r="BX120" s="865"/>
      <c r="BY120" s="865"/>
      <c r="BZ120" s="865"/>
      <c r="CA120" s="865">
        <v>2644514</v>
      </c>
      <c r="CB120" s="865"/>
      <c r="CC120" s="865"/>
      <c r="CD120" s="865"/>
      <c r="CE120" s="865"/>
      <c r="CF120" s="889">
        <v>80.5</v>
      </c>
      <c r="CG120" s="890"/>
      <c r="CH120" s="890"/>
      <c r="CI120" s="890"/>
      <c r="CJ120" s="890"/>
      <c r="CK120" s="891" t="s">
        <v>462</v>
      </c>
      <c r="CL120" s="875"/>
      <c r="CM120" s="875"/>
      <c r="CN120" s="875"/>
      <c r="CO120" s="876"/>
      <c r="CP120" s="895" t="s">
        <v>463</v>
      </c>
      <c r="CQ120" s="896"/>
      <c r="CR120" s="896"/>
      <c r="CS120" s="896"/>
      <c r="CT120" s="896"/>
      <c r="CU120" s="896"/>
      <c r="CV120" s="896"/>
      <c r="CW120" s="896"/>
      <c r="CX120" s="896"/>
      <c r="CY120" s="896"/>
      <c r="CZ120" s="896"/>
      <c r="DA120" s="896"/>
      <c r="DB120" s="896"/>
      <c r="DC120" s="896"/>
      <c r="DD120" s="896"/>
      <c r="DE120" s="896"/>
      <c r="DF120" s="897"/>
      <c r="DG120" s="884">
        <v>1464463</v>
      </c>
      <c r="DH120" s="865"/>
      <c r="DI120" s="865"/>
      <c r="DJ120" s="865"/>
      <c r="DK120" s="865"/>
      <c r="DL120" s="865">
        <v>1330086</v>
      </c>
      <c r="DM120" s="865"/>
      <c r="DN120" s="865"/>
      <c r="DO120" s="865"/>
      <c r="DP120" s="865"/>
      <c r="DQ120" s="865">
        <v>1398477</v>
      </c>
      <c r="DR120" s="865"/>
      <c r="DS120" s="865"/>
      <c r="DT120" s="865"/>
      <c r="DU120" s="865"/>
      <c r="DV120" s="866">
        <v>42.6</v>
      </c>
      <c r="DW120" s="866"/>
      <c r="DX120" s="866"/>
      <c r="DY120" s="866"/>
      <c r="DZ120" s="867"/>
    </row>
    <row r="121" spans="1:130" s="226" customFormat="1" ht="26.25" customHeight="1">
      <c r="A121" s="840"/>
      <c r="B121" s="841"/>
      <c r="C121" s="886" t="s">
        <v>464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5014</v>
      </c>
      <c r="AB121" s="800"/>
      <c r="AC121" s="800"/>
      <c r="AD121" s="800"/>
      <c r="AE121" s="801"/>
      <c r="AF121" s="802" t="s">
        <v>123</v>
      </c>
      <c r="AG121" s="800"/>
      <c r="AH121" s="800"/>
      <c r="AI121" s="800"/>
      <c r="AJ121" s="801"/>
      <c r="AK121" s="802" t="s">
        <v>253</v>
      </c>
      <c r="AL121" s="800"/>
      <c r="AM121" s="800"/>
      <c r="AN121" s="800"/>
      <c r="AO121" s="801"/>
      <c r="AP121" s="847" t="s">
        <v>123</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v>351561</v>
      </c>
      <c r="BR121" s="837"/>
      <c r="BS121" s="837"/>
      <c r="BT121" s="837"/>
      <c r="BU121" s="837"/>
      <c r="BV121" s="837">
        <v>348455</v>
      </c>
      <c r="BW121" s="837"/>
      <c r="BX121" s="837"/>
      <c r="BY121" s="837"/>
      <c r="BZ121" s="837"/>
      <c r="CA121" s="837">
        <v>326041</v>
      </c>
      <c r="CB121" s="837"/>
      <c r="CC121" s="837"/>
      <c r="CD121" s="837"/>
      <c r="CE121" s="837"/>
      <c r="CF121" s="898">
        <v>9.9</v>
      </c>
      <c r="CG121" s="899"/>
      <c r="CH121" s="899"/>
      <c r="CI121" s="899"/>
      <c r="CJ121" s="899"/>
      <c r="CK121" s="892"/>
      <c r="CL121" s="878"/>
      <c r="CM121" s="878"/>
      <c r="CN121" s="878"/>
      <c r="CO121" s="879"/>
      <c r="CP121" s="858" t="s">
        <v>466</v>
      </c>
      <c r="CQ121" s="859"/>
      <c r="CR121" s="859"/>
      <c r="CS121" s="859"/>
      <c r="CT121" s="859"/>
      <c r="CU121" s="859"/>
      <c r="CV121" s="859"/>
      <c r="CW121" s="859"/>
      <c r="CX121" s="859"/>
      <c r="CY121" s="859"/>
      <c r="CZ121" s="859"/>
      <c r="DA121" s="859"/>
      <c r="DB121" s="859"/>
      <c r="DC121" s="859"/>
      <c r="DD121" s="859"/>
      <c r="DE121" s="859"/>
      <c r="DF121" s="860"/>
      <c r="DG121" s="836">
        <v>1576248</v>
      </c>
      <c r="DH121" s="837"/>
      <c r="DI121" s="837"/>
      <c r="DJ121" s="837"/>
      <c r="DK121" s="837"/>
      <c r="DL121" s="837">
        <v>1401855</v>
      </c>
      <c r="DM121" s="837"/>
      <c r="DN121" s="837"/>
      <c r="DO121" s="837"/>
      <c r="DP121" s="837"/>
      <c r="DQ121" s="837">
        <v>1223870</v>
      </c>
      <c r="DR121" s="837"/>
      <c r="DS121" s="837"/>
      <c r="DT121" s="837"/>
      <c r="DU121" s="837"/>
      <c r="DV121" s="814">
        <v>37.299999999999997</v>
      </c>
      <c r="DW121" s="814"/>
      <c r="DX121" s="814"/>
      <c r="DY121" s="814"/>
      <c r="DZ121" s="815"/>
    </row>
    <row r="122" spans="1:130" s="226" customFormat="1" ht="26.25" customHeight="1">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253</v>
      </c>
      <c r="AB122" s="800"/>
      <c r="AC122" s="800"/>
      <c r="AD122" s="800"/>
      <c r="AE122" s="801"/>
      <c r="AF122" s="802" t="s">
        <v>253</v>
      </c>
      <c r="AG122" s="800"/>
      <c r="AH122" s="800"/>
      <c r="AI122" s="800"/>
      <c r="AJ122" s="801"/>
      <c r="AK122" s="802" t="s">
        <v>253</v>
      </c>
      <c r="AL122" s="800"/>
      <c r="AM122" s="800"/>
      <c r="AN122" s="800"/>
      <c r="AO122" s="801"/>
      <c r="AP122" s="847" t="s">
        <v>253</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7250148</v>
      </c>
      <c r="BR122" s="868"/>
      <c r="BS122" s="868"/>
      <c r="BT122" s="868"/>
      <c r="BU122" s="868"/>
      <c r="BV122" s="868">
        <v>7568582</v>
      </c>
      <c r="BW122" s="868"/>
      <c r="BX122" s="868"/>
      <c r="BY122" s="868"/>
      <c r="BZ122" s="868"/>
      <c r="CA122" s="868">
        <v>7649350</v>
      </c>
      <c r="CB122" s="868"/>
      <c r="CC122" s="868"/>
      <c r="CD122" s="868"/>
      <c r="CE122" s="868"/>
      <c r="CF122" s="869">
        <v>232.9</v>
      </c>
      <c r="CG122" s="870"/>
      <c r="CH122" s="870"/>
      <c r="CI122" s="870"/>
      <c r="CJ122" s="870"/>
      <c r="CK122" s="892"/>
      <c r="CL122" s="878"/>
      <c r="CM122" s="878"/>
      <c r="CN122" s="878"/>
      <c r="CO122" s="879"/>
      <c r="CP122" s="858" t="s">
        <v>468</v>
      </c>
      <c r="CQ122" s="859"/>
      <c r="CR122" s="859"/>
      <c r="CS122" s="859"/>
      <c r="CT122" s="859"/>
      <c r="CU122" s="859"/>
      <c r="CV122" s="859"/>
      <c r="CW122" s="859"/>
      <c r="CX122" s="859"/>
      <c r="CY122" s="859"/>
      <c r="CZ122" s="859"/>
      <c r="DA122" s="859"/>
      <c r="DB122" s="859"/>
      <c r="DC122" s="859"/>
      <c r="DD122" s="859"/>
      <c r="DE122" s="859"/>
      <c r="DF122" s="860"/>
      <c r="DG122" s="836">
        <v>657364</v>
      </c>
      <c r="DH122" s="837"/>
      <c r="DI122" s="837"/>
      <c r="DJ122" s="837"/>
      <c r="DK122" s="837"/>
      <c r="DL122" s="837">
        <v>722349</v>
      </c>
      <c r="DM122" s="837"/>
      <c r="DN122" s="837"/>
      <c r="DO122" s="837"/>
      <c r="DP122" s="837"/>
      <c r="DQ122" s="837">
        <v>815043</v>
      </c>
      <c r="DR122" s="837"/>
      <c r="DS122" s="837"/>
      <c r="DT122" s="837"/>
      <c r="DU122" s="837"/>
      <c r="DV122" s="814">
        <v>24.8</v>
      </c>
      <c r="DW122" s="814"/>
      <c r="DX122" s="814"/>
      <c r="DY122" s="814"/>
      <c r="DZ122" s="815"/>
    </row>
    <row r="123" spans="1:130" s="226" customFormat="1" ht="26.25" customHeight="1">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123</v>
      </c>
      <c r="AG123" s="800"/>
      <c r="AH123" s="800"/>
      <c r="AI123" s="800"/>
      <c r="AJ123" s="801"/>
      <c r="AK123" s="802" t="s">
        <v>253</v>
      </c>
      <c r="AL123" s="800"/>
      <c r="AM123" s="800"/>
      <c r="AN123" s="800"/>
      <c r="AO123" s="801"/>
      <c r="AP123" s="847" t="s">
        <v>123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469</v>
      </c>
      <c r="BP123" s="901"/>
      <c r="BQ123" s="855">
        <v>9954370</v>
      </c>
      <c r="BR123" s="856"/>
      <c r="BS123" s="856"/>
      <c r="BT123" s="856"/>
      <c r="BU123" s="856"/>
      <c r="BV123" s="856">
        <v>10319447</v>
      </c>
      <c r="BW123" s="856"/>
      <c r="BX123" s="856"/>
      <c r="BY123" s="856"/>
      <c r="BZ123" s="856"/>
      <c r="CA123" s="856">
        <v>10619905</v>
      </c>
      <c r="CB123" s="856"/>
      <c r="CC123" s="856"/>
      <c r="CD123" s="856"/>
      <c r="CE123" s="856"/>
      <c r="CF123" s="766"/>
      <c r="CG123" s="767"/>
      <c r="CH123" s="767"/>
      <c r="CI123" s="767"/>
      <c r="CJ123" s="857"/>
      <c r="CK123" s="892"/>
      <c r="CL123" s="878"/>
      <c r="CM123" s="878"/>
      <c r="CN123" s="878"/>
      <c r="CO123" s="879"/>
      <c r="CP123" s="858" t="s">
        <v>470</v>
      </c>
      <c r="CQ123" s="859"/>
      <c r="CR123" s="859"/>
      <c r="CS123" s="859"/>
      <c r="CT123" s="859"/>
      <c r="CU123" s="859"/>
      <c r="CV123" s="859"/>
      <c r="CW123" s="859"/>
      <c r="CX123" s="859"/>
      <c r="CY123" s="859"/>
      <c r="CZ123" s="859"/>
      <c r="DA123" s="859"/>
      <c r="DB123" s="859"/>
      <c r="DC123" s="859"/>
      <c r="DD123" s="859"/>
      <c r="DE123" s="859"/>
      <c r="DF123" s="860"/>
      <c r="DG123" s="799" t="s">
        <v>253</v>
      </c>
      <c r="DH123" s="800"/>
      <c r="DI123" s="800"/>
      <c r="DJ123" s="800"/>
      <c r="DK123" s="801"/>
      <c r="DL123" s="802" t="s">
        <v>253</v>
      </c>
      <c r="DM123" s="800"/>
      <c r="DN123" s="800"/>
      <c r="DO123" s="800"/>
      <c r="DP123" s="801"/>
      <c r="DQ123" s="802" t="s">
        <v>253</v>
      </c>
      <c r="DR123" s="800"/>
      <c r="DS123" s="800"/>
      <c r="DT123" s="800"/>
      <c r="DU123" s="801"/>
      <c r="DV123" s="847" t="s">
        <v>253</v>
      </c>
      <c r="DW123" s="848"/>
      <c r="DX123" s="848"/>
      <c r="DY123" s="848"/>
      <c r="DZ123" s="849"/>
    </row>
    <row r="124" spans="1:130" s="226" customFormat="1" ht="26.25" customHeight="1" thickBot="1">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253</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113.5</v>
      </c>
      <c r="BR124" s="854"/>
      <c r="BS124" s="854"/>
      <c r="BT124" s="854"/>
      <c r="BU124" s="854"/>
      <c r="BV124" s="854">
        <v>98.7</v>
      </c>
      <c r="BW124" s="854"/>
      <c r="BX124" s="854"/>
      <c r="BY124" s="854"/>
      <c r="BZ124" s="854"/>
      <c r="CA124" s="854">
        <v>92.3</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253</v>
      </c>
      <c r="DM124" s="783"/>
      <c r="DN124" s="783"/>
      <c r="DO124" s="783"/>
      <c r="DP124" s="784"/>
      <c r="DQ124" s="785" t="s">
        <v>123</v>
      </c>
      <c r="DR124" s="783"/>
      <c r="DS124" s="783"/>
      <c r="DT124" s="783"/>
      <c r="DU124" s="784"/>
      <c r="DV124" s="871" t="s">
        <v>253</v>
      </c>
      <c r="DW124" s="872"/>
      <c r="DX124" s="872"/>
      <c r="DY124" s="872"/>
      <c r="DZ124" s="873"/>
    </row>
    <row r="125" spans="1:130" s="226" customFormat="1" ht="26.25" customHeight="1">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253</v>
      </c>
      <c r="AB125" s="800"/>
      <c r="AC125" s="800"/>
      <c r="AD125" s="800"/>
      <c r="AE125" s="801"/>
      <c r="AF125" s="802" t="s">
        <v>253</v>
      </c>
      <c r="AG125" s="800"/>
      <c r="AH125" s="800"/>
      <c r="AI125" s="800"/>
      <c r="AJ125" s="801"/>
      <c r="AK125" s="802" t="s">
        <v>123</v>
      </c>
      <c r="AL125" s="800"/>
      <c r="AM125" s="800"/>
      <c r="AN125" s="800"/>
      <c r="AO125" s="801"/>
      <c r="AP125" s="847" t="s">
        <v>253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253</v>
      </c>
      <c r="DH125" s="865"/>
      <c r="DI125" s="865"/>
      <c r="DJ125" s="865"/>
      <c r="DK125" s="865"/>
      <c r="DL125" s="865" t="s">
        <v>123</v>
      </c>
      <c r="DM125" s="865"/>
      <c r="DN125" s="865"/>
      <c r="DO125" s="865"/>
      <c r="DP125" s="865"/>
      <c r="DQ125" s="865" t="s">
        <v>253</v>
      </c>
      <c r="DR125" s="865"/>
      <c r="DS125" s="865"/>
      <c r="DT125" s="865"/>
      <c r="DU125" s="865"/>
      <c r="DV125" s="866" t="s">
        <v>253</v>
      </c>
      <c r="DW125" s="866"/>
      <c r="DX125" s="866"/>
      <c r="DY125" s="866"/>
      <c r="DZ125" s="867"/>
    </row>
    <row r="126" spans="1:130" s="226" customFormat="1" ht="26.25" customHeight="1" thickBot="1">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2846</v>
      </c>
      <c r="AB126" s="800"/>
      <c r="AC126" s="800"/>
      <c r="AD126" s="800"/>
      <c r="AE126" s="801"/>
      <c r="AF126" s="802">
        <v>1387</v>
      </c>
      <c r="AG126" s="800"/>
      <c r="AH126" s="800"/>
      <c r="AI126" s="800"/>
      <c r="AJ126" s="801"/>
      <c r="AK126" s="802">
        <v>1387</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475</v>
      </c>
      <c r="CQ126" s="770"/>
      <c r="CR126" s="770"/>
      <c r="CS126" s="770"/>
      <c r="CT126" s="770"/>
      <c r="CU126" s="770"/>
      <c r="CV126" s="770"/>
      <c r="CW126" s="770"/>
      <c r="CX126" s="770"/>
      <c r="CY126" s="770"/>
      <c r="CZ126" s="770"/>
      <c r="DA126" s="770"/>
      <c r="DB126" s="770"/>
      <c r="DC126" s="770"/>
      <c r="DD126" s="770"/>
      <c r="DE126" s="770"/>
      <c r="DF126" s="771"/>
      <c r="DG126" s="836" t="s">
        <v>253</v>
      </c>
      <c r="DH126" s="837"/>
      <c r="DI126" s="837"/>
      <c r="DJ126" s="837"/>
      <c r="DK126" s="837"/>
      <c r="DL126" s="837" t="s">
        <v>123</v>
      </c>
      <c r="DM126" s="837"/>
      <c r="DN126" s="837"/>
      <c r="DO126" s="837"/>
      <c r="DP126" s="837"/>
      <c r="DQ126" s="837" t="s">
        <v>253</v>
      </c>
      <c r="DR126" s="837"/>
      <c r="DS126" s="837"/>
      <c r="DT126" s="837"/>
      <c r="DU126" s="837"/>
      <c r="DV126" s="814" t="s">
        <v>123</v>
      </c>
      <c r="DW126" s="814"/>
      <c r="DX126" s="814"/>
      <c r="DY126" s="814"/>
      <c r="DZ126" s="815"/>
    </row>
    <row r="127" spans="1:130" s="226" customFormat="1" ht="26.25" customHeight="1">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253</v>
      </c>
      <c r="AG127" s="800"/>
      <c r="AH127" s="800"/>
      <c r="AI127" s="800"/>
      <c r="AJ127" s="801"/>
      <c r="AK127" s="802" t="s">
        <v>253</v>
      </c>
      <c r="AL127" s="800"/>
      <c r="AM127" s="800"/>
      <c r="AN127" s="800"/>
      <c r="AO127" s="801"/>
      <c r="AP127" s="847" t="s">
        <v>123</v>
      </c>
      <c r="AQ127" s="848"/>
      <c r="AR127" s="848"/>
      <c r="AS127" s="848"/>
      <c r="AT127" s="849"/>
      <c r="AU127" s="262"/>
      <c r="AV127" s="262"/>
      <c r="AW127" s="262"/>
      <c r="AX127" s="864" t="s">
        <v>477</v>
      </c>
      <c r="AY127" s="832"/>
      <c r="AZ127" s="832"/>
      <c r="BA127" s="832"/>
      <c r="BB127" s="832"/>
      <c r="BC127" s="832"/>
      <c r="BD127" s="832"/>
      <c r="BE127" s="833"/>
      <c r="BF127" s="831" t="s">
        <v>478</v>
      </c>
      <c r="BG127" s="832"/>
      <c r="BH127" s="832"/>
      <c r="BI127" s="832"/>
      <c r="BJ127" s="832"/>
      <c r="BK127" s="832"/>
      <c r="BL127" s="833"/>
      <c r="BM127" s="831" t="s">
        <v>479</v>
      </c>
      <c r="BN127" s="832"/>
      <c r="BO127" s="832"/>
      <c r="BP127" s="832"/>
      <c r="BQ127" s="832"/>
      <c r="BR127" s="832"/>
      <c r="BS127" s="833"/>
      <c r="BT127" s="831" t="s">
        <v>480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481</v>
      </c>
      <c r="CQ127" s="770"/>
      <c r="CR127" s="770"/>
      <c r="CS127" s="770"/>
      <c r="CT127" s="770"/>
      <c r="CU127" s="770"/>
      <c r="CV127" s="770"/>
      <c r="CW127" s="770"/>
      <c r="CX127" s="770"/>
      <c r="CY127" s="770"/>
      <c r="CZ127" s="770"/>
      <c r="DA127" s="770"/>
      <c r="DB127" s="770"/>
      <c r="DC127" s="770"/>
      <c r="DD127" s="770"/>
      <c r="DE127" s="770"/>
      <c r="DF127" s="771"/>
      <c r="DG127" s="836" t="s">
        <v>253</v>
      </c>
      <c r="DH127" s="837"/>
      <c r="DI127" s="837"/>
      <c r="DJ127" s="837"/>
      <c r="DK127" s="837"/>
      <c r="DL127" s="837" t="s">
        <v>253</v>
      </c>
      <c r="DM127" s="837"/>
      <c r="DN127" s="837"/>
      <c r="DO127" s="837"/>
      <c r="DP127" s="837"/>
      <c r="DQ127" s="837" t="s">
        <v>253</v>
      </c>
      <c r="DR127" s="837"/>
      <c r="DS127" s="837"/>
      <c r="DT127" s="837"/>
      <c r="DU127" s="837"/>
      <c r="DV127" s="814" t="s">
        <v>253</v>
      </c>
      <c r="DW127" s="814"/>
      <c r="DX127" s="814"/>
      <c r="DY127" s="814"/>
      <c r="DZ127" s="815"/>
    </row>
    <row r="128" spans="1:130" s="226" customFormat="1" ht="26.25" customHeight="1" thickBot="1">
      <c r="A128" s="816" t="s">
        <v>482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483</v>
      </c>
      <c r="X128" s="818"/>
      <c r="Y128" s="818"/>
      <c r="Z128" s="819"/>
      <c r="AA128" s="820">
        <v>36530</v>
      </c>
      <c r="AB128" s="821"/>
      <c r="AC128" s="821"/>
      <c r="AD128" s="821"/>
      <c r="AE128" s="822"/>
      <c r="AF128" s="823">
        <v>33446</v>
      </c>
      <c r="AG128" s="821"/>
      <c r="AH128" s="821"/>
      <c r="AI128" s="821"/>
      <c r="AJ128" s="822"/>
      <c r="AK128" s="823">
        <v>31267</v>
      </c>
      <c r="AL128" s="821"/>
      <c r="AM128" s="821"/>
      <c r="AN128" s="821"/>
      <c r="AO128" s="822"/>
      <c r="AP128" s="824"/>
      <c r="AQ128" s="825"/>
      <c r="AR128" s="825"/>
      <c r="AS128" s="825"/>
      <c r="AT128" s="826"/>
      <c r="AU128" s="262"/>
      <c r="AV128" s="262"/>
      <c r="AW128" s="262"/>
      <c r="AX128" s="827" t="s">
        <v>484</v>
      </c>
      <c r="AY128" s="828"/>
      <c r="AZ128" s="828"/>
      <c r="BA128" s="828"/>
      <c r="BB128" s="828"/>
      <c r="BC128" s="828"/>
      <c r="BD128" s="828"/>
      <c r="BE128" s="829"/>
      <c r="BF128" s="806" t="s">
        <v>123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485</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253</v>
      </c>
      <c r="DM128" s="811"/>
      <c r="DN128" s="811"/>
      <c r="DO128" s="811"/>
      <c r="DP128" s="811"/>
      <c r="DQ128" s="811" t="s">
        <v>253</v>
      </c>
      <c r="DR128" s="811"/>
      <c r="DS128" s="811"/>
      <c r="DT128" s="811"/>
      <c r="DU128" s="811"/>
      <c r="DV128" s="812" t="s">
        <v>253</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486</v>
      </c>
      <c r="X129" s="797"/>
      <c r="Y129" s="797"/>
      <c r="Z129" s="798"/>
      <c r="AA129" s="799">
        <v>3947451</v>
      </c>
      <c r="AB129" s="800"/>
      <c r="AC129" s="800"/>
      <c r="AD129" s="800"/>
      <c r="AE129" s="801"/>
      <c r="AF129" s="802">
        <v>3912010</v>
      </c>
      <c r="AG129" s="800"/>
      <c r="AH129" s="800"/>
      <c r="AI129" s="800"/>
      <c r="AJ129" s="801"/>
      <c r="AK129" s="802">
        <v>3945668</v>
      </c>
      <c r="AL129" s="800"/>
      <c r="AM129" s="800"/>
      <c r="AN129" s="800"/>
      <c r="AO129" s="801"/>
      <c r="AP129" s="803"/>
      <c r="AQ129" s="804"/>
      <c r="AR129" s="804"/>
      <c r="AS129" s="804"/>
      <c r="AT129" s="805"/>
      <c r="AU129" s="264"/>
      <c r="AV129" s="264"/>
      <c r="AW129" s="264"/>
      <c r="AX129" s="769" t="s">
        <v>487</v>
      </c>
      <c r="AY129" s="770"/>
      <c r="AZ129" s="770"/>
      <c r="BA129" s="770"/>
      <c r="BB129" s="770"/>
      <c r="BC129" s="770"/>
      <c r="BD129" s="770"/>
      <c r="BE129" s="771"/>
      <c r="BF129" s="789" t="s">
        <v>123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489</v>
      </c>
      <c r="X130" s="797"/>
      <c r="Y130" s="797"/>
      <c r="Z130" s="798"/>
      <c r="AA130" s="799">
        <v>630465</v>
      </c>
      <c r="AB130" s="800"/>
      <c r="AC130" s="800"/>
      <c r="AD130" s="800"/>
      <c r="AE130" s="801"/>
      <c r="AF130" s="802">
        <v>636881</v>
      </c>
      <c r="AG130" s="800"/>
      <c r="AH130" s="800"/>
      <c r="AI130" s="800"/>
      <c r="AJ130" s="801"/>
      <c r="AK130" s="802">
        <v>660799</v>
      </c>
      <c r="AL130" s="800"/>
      <c r="AM130" s="800"/>
      <c r="AN130" s="800"/>
      <c r="AO130" s="801"/>
      <c r="AP130" s="803"/>
      <c r="AQ130" s="804"/>
      <c r="AR130" s="804"/>
      <c r="AS130" s="804"/>
      <c r="AT130" s="805"/>
      <c r="AU130" s="264"/>
      <c r="AV130" s="264"/>
      <c r="AW130" s="264"/>
      <c r="AX130" s="769" t="s">
        <v>490</v>
      </c>
      <c r="AY130" s="770"/>
      <c r="AZ130" s="770"/>
      <c r="BA130" s="770"/>
      <c r="BB130" s="770"/>
      <c r="BC130" s="770"/>
      <c r="BD130" s="770"/>
      <c r="BE130" s="771"/>
      <c r="BF130" s="772">
        <v>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491</v>
      </c>
      <c r="X131" s="780"/>
      <c r="Y131" s="780"/>
      <c r="Z131" s="781"/>
      <c r="AA131" s="782">
        <v>3316986</v>
      </c>
      <c r="AB131" s="783"/>
      <c r="AC131" s="783"/>
      <c r="AD131" s="783"/>
      <c r="AE131" s="784"/>
      <c r="AF131" s="785">
        <v>3275129</v>
      </c>
      <c r="AG131" s="783"/>
      <c r="AH131" s="783"/>
      <c r="AI131" s="783"/>
      <c r="AJ131" s="784"/>
      <c r="AK131" s="785">
        <v>3284869</v>
      </c>
      <c r="AL131" s="783"/>
      <c r="AM131" s="783"/>
      <c r="AN131" s="783"/>
      <c r="AO131" s="784"/>
      <c r="AP131" s="786"/>
      <c r="AQ131" s="787"/>
      <c r="AR131" s="787"/>
      <c r="AS131" s="787"/>
      <c r="AT131" s="788"/>
      <c r="AU131" s="264"/>
      <c r="AV131" s="264"/>
      <c r="AW131" s="264"/>
      <c r="AX131" s="747" t="s">
        <v>492</v>
      </c>
      <c r="AY131" s="748"/>
      <c r="AZ131" s="748"/>
      <c r="BA131" s="748"/>
      <c r="BB131" s="748"/>
      <c r="BC131" s="748"/>
      <c r="BD131" s="748"/>
      <c r="BE131" s="749"/>
      <c r="BF131" s="750">
        <v>92.3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494</v>
      </c>
      <c r="W132" s="760"/>
      <c r="X132" s="760"/>
      <c r="Y132" s="760"/>
      <c r="Z132" s="761"/>
      <c r="AA132" s="762">
        <v>9.5978095779999997</v>
      </c>
      <c r="AB132" s="763"/>
      <c r="AC132" s="763"/>
      <c r="AD132" s="763"/>
      <c r="AE132" s="764"/>
      <c r="AF132" s="765">
        <v>9.5152282550000002</v>
      </c>
      <c r="AG132" s="763"/>
      <c r="AH132" s="763"/>
      <c r="AI132" s="763"/>
      <c r="AJ132" s="764"/>
      <c r="AK132" s="765">
        <v>9.9300763589999992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495</v>
      </c>
      <c r="W133" s="739"/>
      <c r="X133" s="739"/>
      <c r="Y133" s="739"/>
      <c r="Z133" s="740"/>
      <c r="AA133" s="741">
        <v>9.6999999999999993</v>
      </c>
      <c r="AB133" s="742"/>
      <c r="AC133" s="742"/>
      <c r="AD133" s="742"/>
      <c r="AE133" s="743"/>
      <c r="AF133" s="741">
        <v>9.5</v>
      </c>
      <c r="AG133" s="742"/>
      <c r="AH133" s="742"/>
      <c r="AI133" s="742"/>
      <c r="AJ133" s="743"/>
      <c r="AK133" s="741">
        <v>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pwVkoY3cF37B3W0z7q1D+7k2jRyjMDIlFVKXLS+5M1fXM9XpNlCHwHTS9XFQcoEPYttT/3SXOjRtbIVFY/YQw==" saltValue="ISNunVfTOkxIbq/Uf7ch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ZUe3t1R9in2VmSPk3+rWCr5RbAsa2SIJgFeLxwgc3C2rzvJAaqUH3KgA15Ck1weLOQ3d7vDVydR28B/5IC4cA==" saltValue="rBD9BqKww771F3/E7QHC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X+fq1K64XghggNigrNrnq+xq0W3m/eIgR14WNZZFSPo7+rjvg0sbGejbrAXY88FH3Er+aRxaKnLOkvZIgjrPg==" saltValue="6pAJLMZF32a16cyLLKpy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504</v>
      </c>
      <c r="AL9" s="1169"/>
      <c r="AM9" s="1169"/>
      <c r="AN9" s="1170"/>
      <c r="AO9" s="292">
        <v>1039682</v>
      </c>
      <c r="AP9" s="292">
        <v>151226</v>
      </c>
      <c r="AQ9" s="293">
        <v>135358</v>
      </c>
      <c r="AR9" s="294">
        <v>11.7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505</v>
      </c>
      <c r="AL10" s="1169"/>
      <c r="AM10" s="1169"/>
      <c r="AN10" s="1170"/>
      <c r="AO10" s="295">
        <v>69097</v>
      </c>
      <c r="AP10" s="295">
        <v>10050</v>
      </c>
      <c r="AQ10" s="296">
        <v>16285</v>
      </c>
      <c r="AR10" s="297">
        <v>-38.299999999999997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506</v>
      </c>
      <c r="AL11" s="1169"/>
      <c r="AM11" s="1169"/>
      <c r="AN11" s="1170"/>
      <c r="AO11" s="295">
        <v>155252</v>
      </c>
      <c r="AP11" s="295">
        <v>22582</v>
      </c>
      <c r="AQ11" s="296">
        <v>23139</v>
      </c>
      <c r="AR11" s="297">
        <v>-2.4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507</v>
      </c>
      <c r="AL12" s="1169"/>
      <c r="AM12" s="1169"/>
      <c r="AN12" s="1170"/>
      <c r="AO12" s="295">
        <v>9272</v>
      </c>
      <c r="AP12" s="295">
        <v>1349</v>
      </c>
      <c r="AQ12" s="296">
        <v>3507</v>
      </c>
      <c r="AR12" s="297">
        <v>-61.5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510</v>
      </c>
      <c r="AL14" s="1169"/>
      <c r="AM14" s="1169"/>
      <c r="AN14" s="1170"/>
      <c r="AO14" s="295">
        <v>42303</v>
      </c>
      <c r="AP14" s="295">
        <v>6153</v>
      </c>
      <c r="AQ14" s="296">
        <v>6299</v>
      </c>
      <c r="AR14" s="297">
        <v>-2.2999999999999998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511</v>
      </c>
      <c r="AL15" s="1169"/>
      <c r="AM15" s="1169"/>
      <c r="AN15" s="1170"/>
      <c r="AO15" s="295">
        <v>61318</v>
      </c>
      <c r="AP15" s="295">
        <v>8919</v>
      </c>
      <c r="AQ15" s="296">
        <v>3566</v>
      </c>
      <c r="AR15" s="297">
        <v>150.1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512</v>
      </c>
      <c r="AL16" s="1172"/>
      <c r="AM16" s="1172"/>
      <c r="AN16" s="1173"/>
      <c r="AO16" s="295">
        <v>-78030</v>
      </c>
      <c r="AP16" s="295">
        <v>-11350</v>
      </c>
      <c r="AQ16" s="296">
        <v>-14081</v>
      </c>
      <c r="AR16" s="297">
        <v>-19.399999999999999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1298894</v>
      </c>
      <c r="AP17" s="295">
        <v>188930</v>
      </c>
      <c r="AQ17" s="296">
        <v>174073</v>
      </c>
      <c r="AR17" s="297">
        <v>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517</v>
      </c>
      <c r="AL21" s="1166"/>
      <c r="AM21" s="1166"/>
      <c r="AN21" s="1167"/>
      <c r="AO21" s="307">
        <v>16.29</v>
      </c>
      <c r="AP21" s="308">
        <v>15.56</v>
      </c>
      <c r="AQ21" s="309">
        <v>0.73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518</v>
      </c>
      <c r="AL22" s="1166"/>
      <c r="AM22" s="1166"/>
      <c r="AN22" s="1167"/>
      <c r="AO22" s="312">
        <v>98.6</v>
      </c>
      <c r="AP22" s="313">
        <v>96</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523</v>
      </c>
      <c r="AL32" s="1157"/>
      <c r="AM32" s="1157"/>
      <c r="AN32" s="1158"/>
      <c r="AO32" s="322">
        <v>726551</v>
      </c>
      <c r="AP32" s="322">
        <v>105680</v>
      </c>
      <c r="AQ32" s="323">
        <v>106722</v>
      </c>
      <c r="AR32" s="324">
        <v>-1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524</v>
      </c>
      <c r="AL33" s="1157"/>
      <c r="AM33" s="1157"/>
      <c r="AN33" s="1158"/>
      <c r="AO33" s="322" t="s">
        <v>509</v>
      </c>
      <c r="AP33" s="322" t="s">
        <v>509</v>
      </c>
      <c r="AQ33" s="323">
        <v>147</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525</v>
      </c>
      <c r="AL34" s="1157"/>
      <c r="AM34" s="1157"/>
      <c r="AN34" s="1158"/>
      <c r="AO34" s="322" t="s">
        <v>509</v>
      </c>
      <c r="AP34" s="322" t="s">
        <v>509</v>
      </c>
      <c r="AQ34" s="323">
        <v>287</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526</v>
      </c>
      <c r="AL35" s="1157"/>
      <c r="AM35" s="1157"/>
      <c r="AN35" s="1158"/>
      <c r="AO35" s="322">
        <v>282301</v>
      </c>
      <c r="AP35" s="322">
        <v>41062</v>
      </c>
      <c r="AQ35" s="323">
        <v>22428</v>
      </c>
      <c r="AR35" s="324">
        <v>83.1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527</v>
      </c>
      <c r="AL36" s="1157"/>
      <c r="AM36" s="1157"/>
      <c r="AN36" s="1158"/>
      <c r="AO36" s="322">
        <v>7770</v>
      </c>
      <c r="AP36" s="322">
        <v>1130</v>
      </c>
      <c r="AQ36" s="323">
        <v>4327</v>
      </c>
      <c r="AR36" s="324">
        <v>-73.900000000000006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528</v>
      </c>
      <c r="AL37" s="1157"/>
      <c r="AM37" s="1157"/>
      <c r="AN37" s="1158"/>
      <c r="AO37" s="322">
        <v>1387</v>
      </c>
      <c r="AP37" s="322">
        <v>202</v>
      </c>
      <c r="AQ37" s="323">
        <v>1437</v>
      </c>
      <c r="AR37" s="324">
        <v>-85.9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529</v>
      </c>
      <c r="AL38" s="1160"/>
      <c r="AM38" s="1160"/>
      <c r="AN38" s="1161"/>
      <c r="AO38" s="325">
        <v>247</v>
      </c>
      <c r="AP38" s="325">
        <v>36</v>
      </c>
      <c r="AQ38" s="326">
        <v>25</v>
      </c>
      <c r="AR38" s="314">
        <v>44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530</v>
      </c>
      <c r="AL39" s="1160"/>
      <c r="AM39" s="1160"/>
      <c r="AN39" s="1161"/>
      <c r="AO39" s="322">
        <v>-31267</v>
      </c>
      <c r="AP39" s="322">
        <v>-4548</v>
      </c>
      <c r="AQ39" s="323">
        <v>-4811</v>
      </c>
      <c r="AR39" s="324">
        <v>-5.5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531</v>
      </c>
      <c r="AL40" s="1157"/>
      <c r="AM40" s="1157"/>
      <c r="AN40" s="1158"/>
      <c r="AO40" s="322">
        <v>-660799</v>
      </c>
      <c r="AP40" s="322">
        <v>-96116</v>
      </c>
      <c r="AQ40" s="323">
        <v>-91754</v>
      </c>
      <c r="AR40" s="324">
        <v>4.8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326190</v>
      </c>
      <c r="AP41" s="322">
        <v>47446</v>
      </c>
      <c r="AQ41" s="323">
        <v>38807</v>
      </c>
      <c r="AR41" s="324">
        <v>22.3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499</v>
      </c>
      <c r="AN49" s="1151" t="s">
        <v>535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1110628</v>
      </c>
      <c r="AN51" s="344">
        <v>150410</v>
      </c>
      <c r="AO51" s="345">
        <v>-38</v>
      </c>
      <c r="AP51" s="346">
        <v>174587</v>
      </c>
      <c r="AQ51" s="347">
        <v>19.100000000000001</v>
      </c>
      <c r="AR51" s="348">
        <v>-57.1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617986</v>
      </c>
      <c r="AN52" s="352">
        <v>83693</v>
      </c>
      <c r="AO52" s="353">
        <v>-26.9</v>
      </c>
      <c r="AP52" s="354">
        <v>79695</v>
      </c>
      <c r="AQ52" s="355">
        <v>17</v>
      </c>
      <c r="AR52" s="356">
        <v>-43.9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1233585</v>
      </c>
      <c r="AN53" s="344">
        <v>170597</v>
      </c>
      <c r="AO53" s="345">
        <v>13.4</v>
      </c>
      <c r="AP53" s="346">
        <v>175675</v>
      </c>
      <c r="AQ53" s="347">
        <v>0.6</v>
      </c>
      <c r="AR53" s="348">
        <v>12.8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866706</v>
      </c>
      <c r="AN54" s="352">
        <v>119860</v>
      </c>
      <c r="AO54" s="353">
        <v>43.2</v>
      </c>
      <c r="AP54" s="354">
        <v>87698</v>
      </c>
      <c r="AQ54" s="355">
        <v>10</v>
      </c>
      <c r="AR54" s="356">
        <v>33.200000000000003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1983559</v>
      </c>
      <c r="AN55" s="344">
        <v>278004</v>
      </c>
      <c r="AO55" s="345">
        <v>63</v>
      </c>
      <c r="AP55" s="346">
        <v>162193</v>
      </c>
      <c r="AQ55" s="347">
        <v>-7.7</v>
      </c>
      <c r="AR55" s="348">
        <v>70.7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817892</v>
      </c>
      <c r="AN56" s="352">
        <v>114631</v>
      </c>
      <c r="AO56" s="353">
        <v>-4.4000000000000004</v>
      </c>
      <c r="AP56" s="354">
        <v>79985</v>
      </c>
      <c r="AQ56" s="355">
        <v>-8.8000000000000007</v>
      </c>
      <c r="AR56" s="356">
        <v>4.4000000000000004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1086789</v>
      </c>
      <c r="AN57" s="344">
        <v>155344</v>
      </c>
      <c r="AO57" s="345">
        <v>-44.1</v>
      </c>
      <c r="AP57" s="346">
        <v>168868</v>
      </c>
      <c r="AQ57" s="347">
        <v>4.0999999999999996</v>
      </c>
      <c r="AR57" s="348">
        <v>-48.2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629754</v>
      </c>
      <c r="AN58" s="352">
        <v>90016</v>
      </c>
      <c r="AO58" s="353">
        <v>-21.5</v>
      </c>
      <c r="AP58" s="354">
        <v>79360</v>
      </c>
      <c r="AQ58" s="355">
        <v>-0.8</v>
      </c>
      <c r="AR58" s="356">
        <v>-20.7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2087144</v>
      </c>
      <c r="AN59" s="344">
        <v>303585</v>
      </c>
      <c r="AO59" s="345">
        <v>95.4</v>
      </c>
      <c r="AP59" s="346">
        <v>202870</v>
      </c>
      <c r="AQ59" s="347">
        <v>20.100000000000001</v>
      </c>
      <c r="AR59" s="348">
        <v>75.3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727014</v>
      </c>
      <c r="AN60" s="352">
        <v>105747</v>
      </c>
      <c r="AO60" s="353">
        <v>17.5</v>
      </c>
      <c r="AP60" s="354">
        <v>79735</v>
      </c>
      <c r="AQ60" s="355">
        <v>0.5</v>
      </c>
      <c r="AR60" s="356">
        <v>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1500341</v>
      </c>
      <c r="AN61" s="359">
        <v>211588</v>
      </c>
      <c r="AO61" s="360">
        <v>17.899999999999999</v>
      </c>
      <c r="AP61" s="361">
        <v>176839</v>
      </c>
      <c r="AQ61" s="362">
        <v>7.2</v>
      </c>
      <c r="AR61" s="348">
        <v>10.7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731870</v>
      </c>
      <c r="AN62" s="352">
        <v>102789</v>
      </c>
      <c r="AO62" s="353">
        <v>1.6</v>
      </c>
      <c r="AP62" s="354">
        <v>81295</v>
      </c>
      <c r="AQ62" s="355">
        <v>3.6</v>
      </c>
      <c r="AR62" s="356">
        <v>-2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TUVqkglr/DueGGLEDk6WOAlSifpIARXmv5Lntlq7mWNGDETRIJ2GnjT37km9DqE9KZCjGuSjX4htdt9H2wNPQ==" saltValue="2YNa1ndeH2Cc4OPTfIez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496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Mz8Jj0v2d2vYmF+s+Mx7flM5wAP/s/Noq9onDLHEVzGA1aEAynn6X/14LG9mWdoLqKP/crTdKZgQb7asJ/2SQ==" saltValue="0boS7DAQuszy9dalKqiZ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496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BryV6IvrOKr7iEBgkANSx8tciTcz5HyG8YTDtX16QxTtUFsriVkcr/09WUX+kKwKzcOCplWFpT8UA6hvkA/OQ==" saltValue="Nw7uOXr/l75MfkVoYNhg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35.630000000000003</v>
      </c>
      <c r="G47" s="12">
        <v>36.19</v>
      </c>
      <c r="H47" s="12">
        <v>35.21</v>
      </c>
      <c r="I47" s="12">
        <v>30.53</v>
      </c>
      <c r="J47" s="13">
        <v>27.1</v>
      </c>
    </row>
    <row r="48" spans="2:10" ht="57.75" customHeight="1">
      <c r="B48" s="14"/>
      <c r="C48" s="1176" t="s">
        <v>4</v>
      </c>
      <c r="D48" s="1176"/>
      <c r="E48" s="1177"/>
      <c r="F48" s="15">
        <v>4.42</v>
      </c>
      <c r="G48" s="16">
        <v>4.41</v>
      </c>
      <c r="H48" s="16">
        <v>5.66</v>
      </c>
      <c r="I48" s="16">
        <v>6.56</v>
      </c>
      <c r="J48" s="17">
        <v>6.21</v>
      </c>
    </row>
    <row r="49" spans="2:10" ht="57.75" customHeight="1" thickBot="1">
      <c r="B49" s="18"/>
      <c r="C49" s="1178" t="s">
        <v>5</v>
      </c>
      <c r="D49" s="1178"/>
      <c r="E49" s="1179"/>
      <c r="F49" s="19">
        <v>5.36</v>
      </c>
      <c r="G49" s="20" t="s">
        <v>554</v>
      </c>
      <c r="H49" s="20">
        <v>1.49</v>
      </c>
      <c r="I49" s="20" t="s">
        <v>555</v>
      </c>
      <c r="J49" s="21" t="s">
        <v>556</v>
      </c>
    </row>
    <row r="50" spans="2:10" ht="13.5" customHeight="1"/>
    <row r="51" spans="2:10" ht="13.5" hidden="1" customHeight="1"/>
    <row r="52" spans="2:10" ht="13.5" hidden="1" customHeight="1"/>
    <row r="53" spans="2:10" ht="13.5" hidden="1" customHeight="1"/>
  </sheetData>
  <sheetProtection algorithmName="SHA-512" hashValue="9sMG5jLLDJOFfhFa0uzmNCKgKBy7up5MF7ExZMvIhK+fx7UAQf18TWcdlPAF6Br9sMcSrTTu5nEtFtEEnnecCw==" saltValue="b1/ALs1rxt1sLL5MzHMY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渡邉尚宏</cp:lastModifiedBy>
  <cp:lastPrinted>2019-03-06T05:56:04Z</cp:lastPrinted>
  <dcterms:created xsi:type="dcterms:W3CDTF">2019-02-14T01:13:31Z</dcterms:created>
  <dcterms:modified xsi:type="dcterms:W3CDTF">2019-03-06T06:32:27Z</dcterms:modified>
  <cp:category/>
</cp:coreProperties>
</file>