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4企画財政課\4財政係\01財政係\さ 財政状況資料集（財政比較分析表関係）\令和元年度\04_9月追加公表分\20210921_令和元年度財政状況資料集の作成について（2回目）\02_提出\"/>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<sst xmlns="http://schemas.openxmlformats.org/spreadsheetml/2006/main" count="1083" uniqueCount="600">
  <si>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</si>
  <si>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</si>
  <si>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</si>
  <si>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</si>
  <si>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</si>
  <si>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</si>
  <si>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</si>
  <si>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</si>
  <si>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</si>
  <si>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</si>
  <si>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</si>
  <si>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</si>
  <si>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</si>
  <si>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</si>
  <si>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</si>
  <si>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</si>
  <si>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</si>
  <si>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</si>
  <si>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</si>
  <si>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</si>
  <si>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</si>
  <si>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</si>
  <si>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</si>
  <si>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</si>
  <si>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</si>
  <si>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</si>
  <si>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</si>
  <si>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</si>
  <si>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</si>
  <si>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</si>
  <si>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</si>
  <si>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</si>
  <si>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</si>
  <si>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</si>
  <si>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</si>
  <si>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</si>
  <si>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</si>
  <si>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</si>
  <si>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</si>
  <si>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</si>
  <si>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</si>
  <si>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</si>
  <si>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</si>
  <si>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</si>
  <si>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</si>
  <si>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</si>
  <si>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</si>
  <si>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</si>
  <si>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</si>
  <si>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</si>
  <si>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</si>
  <si>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</si>
  <si>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</si>
  <si>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</si>
  <si>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</si>
  <si>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</si>
  <si>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</si>
  <si>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</si>
  <si>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</si>
  <si>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</si>
  <si>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</si>
  <si>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</si>
  <si>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</si>
  <si>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</si>
  <si>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</si>
  <si>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</si>
  <si>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</si>
  <si>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</si>
  <si>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</si>
  <si>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</si>
  <si>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</si>
  <si>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</si>
  <si>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</si>
  <si>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</si>
  <si>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</si>
  <si>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</si>
  <si>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</si>
  <si>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</si>
  <si>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</si>
  <si>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</si>
  <si>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</si>
  <si>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</si>
  <si>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</si>
  <si>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</si>
  <si>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</si>
  <si>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</si>
  <si>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</si>
  <si>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</si>
  <si>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</si>
  <si>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</si>
  <si>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</si>
  <si>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</si>
  <si>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</si>
  <si>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</si>
  <si>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</si>
  <si>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</si>
  <si>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</si>
  <si>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</si>
  <si>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</si>
  <si>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</si>
  <si>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</si>
  <si>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</si>
  <si>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</si>
  <si>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</si>
  <si>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</si>
  <si>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</si>
  <si>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</si>
  <si>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</si>
  <si>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</si>
  <si>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</si>
  <si>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</si>
  <si>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</si>
  <si>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</si>
  <si>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</si>
  <si>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</si>
  <si>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</si>
  <si>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</si>
  <si>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</si>
  <si>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</si>
  <si>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</si>
  <si>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</si>
  <si>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</si>
  <si>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</si>
  <si>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</si>
  <si>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</si>
  <si>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</si>
  <si>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</si>
  <si>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</si>
  <si>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</si>
  <si>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</si>
  <si>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</si>
  <si>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</si>
  <si>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</si>
  <si>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</si>
  <si>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</si>
  <si>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</si>
  <si>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</si>
  <si>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</si>
  <si>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</si>
  <si>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</si>
  <si>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</si>
  <si>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</si>
  <si>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</si>
  <si>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</si>
  <si>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</si>
  <si>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</si>
  <si>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</si>
  <si>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</si>
  <si>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</si>
  <si>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</si>
  <si>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</si>
  <si>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</si>
  <si>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</si>
  <si>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</si>
  <si>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</si>
  <si>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</si>
  <si>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</si>
  <si>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</si>
  <si>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</si>
  <si>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</si>
  <si>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</si>
  <si>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</si>
  <si>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</si>
  <si>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</si>
  <si>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</si>
  <si>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</si>
  <si>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</si>
  <si>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</si>
  <si>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</si>
  <si>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</si>
  <si>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</si>
  <si>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</si>
  <si>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</si>
  <si>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</si>
  <si>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</si>
  <si>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</si>
  <si>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</si>
  <si>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</si>
  <si>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</si>
  <si>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</si>
  <si>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</si>
  <si>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</si>
  <si>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</si>
  <si>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</si>
  <si>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</si>
  <si>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</si>
  <si>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</si>
  <si>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</si>
  <si>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</si>
  <si>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</si>
  <si>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</si>
  <si>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</si>
  <si>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</si>
  <si>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</si>
  <si>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</si>
  <si>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</si>
  <si>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</si>
  <si>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</si>
  <si>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</si>
  <si>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</si>
  <si>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</si>
  <si>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</si>
  <si>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</si>
  <si>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</si>
  <si>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</si>
  <si>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</si>
  <si>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</si>
  <si>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</si>
  <si>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</si>
  <si>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</si>
  <si>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</si>
  <si>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</si>
  <si>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</si>
  <si>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</si>
  <si>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</si>
  <si>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</si>
  <si>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</si>
  <si>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</si>
  <si>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</si>
  <si>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</si>
  <si>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</si>
  <si>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</si>
  <si>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</si>
  <si>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</si>
  <si>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</si>
  <si>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</si>
  <si>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</si>
  <si>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</si>
  <si>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</si>
  <si>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</si>
  <si>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</si>
  <si>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</si>
  <si>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</si>
  <si>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</si>
  <si>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</si>
  <si>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</si>
  <si>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</si>
  <si>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</si>
  <si>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</si>
  <si>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</si>
  <si>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</si>
  <si>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</si>
  <si>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</si>
  <si>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</si>
  <si>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</si>
  <si>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</si>
  <si>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</si>
  <si>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</si>
  <si>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</si>
  <si>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</si>
  <si>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</si>
  <si>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</si>
  <si>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</si>
  <si>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</si>
  <si>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</si>
  <si>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</si>
  <si>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</si>
  <si>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</si>
  <si>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</si>
  <si>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</si>
  <si>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</si>
  <si>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</si>
  <si>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</si>
  <si>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</si>
  <si>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</si>
  <si>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</si>
  <si>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</si>
  <si>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</si>
  <si>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</si>
  <si>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</si>
  <si>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</si>
  <si>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</si>
  <si>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</si>
  <si>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</si>
  <si>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</si>
  <si>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</si>
  <si>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</si>
  <si>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</si>
  <si>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</si>
  <si>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</si>
  <si>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</si>
  <si>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</si>
  <si>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</si>
  <si>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</si>
  <si>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</si>
  <si>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</si>
  <si>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</si>
  <si>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</si>
  <si>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</si>
  <si>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</si>
  <si>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</si>
  <si>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</si>
  <si>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</si>
  <si>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</si>
  <si>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</si>
  <si>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</si>
  <si>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</si>
  <si>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</si>
  <si>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</si>
  <si>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</si>
  <si>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</si>
  <si>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</si>
  <si>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</si>
  <si>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</si>
  <si>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</si>
  <si>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</si>
  <si>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</si>
  <si>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</si>
  <si>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</si>
  <si>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</si>
  <si>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</si>
  <si>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</si>
  <si>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</si>
  <si>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</si>
  <si>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</si>
  <si>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</si>
  <si>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</si>
  <si>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</si>
  <si>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</si>
  <si>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</si>
  <si>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</si>
  <si>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</si>
  <si>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</si>
  <si>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</si>
  <si>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</si>
  <si>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</si>
  <si>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</si>
  <si>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</si>
  <si>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</si>
  <si>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</si>
  <si>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</si>
  <si>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</si>
  <si>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</si>
  <si>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</si>
  <si>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</si>
  <si>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</si>
  <si>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</si>
  <si>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</si>
  <si>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</si>
  <si>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</si>
  <si>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</si>
  <si>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</si>
  <si>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</si>
  <si>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</si>
  <si>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</si>
  <si>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</si>
  <si>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</si>
  <si>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</si>
  <si>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</si>
  <si>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</si>
  <si>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</si>
  <si>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</si>
  <si>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</si>
  <si>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</si>
  <si>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</si>
  <si>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</si>
  <si>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</si>
  <si>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</si>
  <si>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</si>
  <si>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</si>
  <si>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</si>
  <si>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</si>
  <si>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</si>
  <si>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</si>
  <si>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</si>
  <si>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</si>
  <si>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</si>
  <si>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</si>
  <si>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</si>
  <si>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</si>
  <si>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</si>
  <si>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</si>
  <si>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</si>
  <si>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</si>
  <si>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</si>
  <si>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</si>
  <si>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</si>
  <si>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</si>
  <si>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</si>
  <si>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</si>
  <si>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</si>
  <si>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</si>
  <si>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</si>
  <si>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</si>
  <si>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</si>
  <si>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</si>
  <si>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</si>
  <si>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</si>
  <si>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</si>
  <si>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</si>
  <si>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</si>
  <si>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</si>
  <si>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</si>
  <si>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</si>
  <si>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</si>
  <si>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</si>
  <si>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</si>
  <si>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</si>
  <si>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</si>
  <si>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</si>
  <si>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</si>
  <si>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</si>
  <si>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</si>
  <si>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</si>
  <si>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</si>
  <si>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</si>
  <si>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</si>
  <si>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</si>
  <si>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ブドウ・ブドウ酒事業会計</t>
    <phoneticPr fontId="5"/>
  </si>
  <si>
    <t>法適用企業</t>
    <phoneticPr fontId="5"/>
  </si>
  <si>
    <t>水道事業会計</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</si>
  <si>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</si>
  <si>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</si>
  <si>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</si>
  <si>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</si>
  <si>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</si>
  <si>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</si>
  <si>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</si>
  <si>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</si>
  <si>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</si>
  <si>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</si>
  <si>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</si>
  <si>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</si>
  <si>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</si>
  <si>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</si>
  <si>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</si>
  <si>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</si>
  <si>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</si>
  <si>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</si>
  <si>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</si>
  <si>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</si>
  <si>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</si>
  <si>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</si>
  <si>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</si>
  <si>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</si>
  <si>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</si>
  <si>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</si>
  <si>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</si>
  <si>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</si>
  <si>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</si>
  <si>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</si>
  <si>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</si>
  <si>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</si>
  <si>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</si>
  <si>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</si>
  <si>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</si>
  <si>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</si>
  <si>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</si>
  <si>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</si>
  <si>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</si>
  <si>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</si>
  <si>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</si>
  <si>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</si>
  <si>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</si>
  <si>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</si>
  <si>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</si>
  <si>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</si>
  <si>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</si>
  <si>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</si>
  <si>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</si>
  <si>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</si>
  <si>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</si>
  <si>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</si>
  <si>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</si>
  <si>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</si>
  <si>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</si>
  <si>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</si>
  <si>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</si>
  <si>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</si>
  <si>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</si>
  <si>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</si>
  <si>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</si>
  <si>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ブドウ・ブドウ酒事業会計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</si>
  <si>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</si>
  <si>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</si>
  <si>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</si>
  <si>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</si>
  <si>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</si>
  <si>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</si>
  <si>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</si>
  <si>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</si>
  <si>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</si>
  <si>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</si>
  <si>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</si>
  <si>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</si>
  <si>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</si>
  <si>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</si>
  <si>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</si>
  <si>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</si>
  <si>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</si>
  <si>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</si>
  <si>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</si>
  <si>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</si>
  <si>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</si>
  <si>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</si>
  <si>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</si>
  <si>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</si>
  <si>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</si>
  <si>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</si>
  <si>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</si>
  <si>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</si>
  <si>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</si>
  <si>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</si>
  <si>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</si>
  <si>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</si>
  <si>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</si>
  <si>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</si>
  <si>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</si>
  <si>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</si>
  <si>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</si>
  <si>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</si>
  <si>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</si>
  <si>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</si>
  <si>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</si>
  <si>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</si>
  <si>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</si>
  <si>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</si>
  <si>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</si>
  <si>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</si>
  <si>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</si>
  <si>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</si>
  <si>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</si>
  <si>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</si>
  <si>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</si>
  <si>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</si>
  <si>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</si>
  <si>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</si>
  <si>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</si>
  <si>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</si>
  <si>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</si>
  <si>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</si>
  <si>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</si>
  <si>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</si>
  <si>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</si>
  <si>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</si>
  <si>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</si>
  <si>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</si>
  <si>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</si>
  <si>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</si>
  <si>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</si>
  <si>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</si>
  <si>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</si>
  <si>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</si>
  <si>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</si>
  <si>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</si>
  <si>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</si>
  <si>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</si>
  <si>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</si>
  <si>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</si>
  <si>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</si>
  <si>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</si>
  <si>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</si>
  <si>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</si>
  <si>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</si>
  <si>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</si>
  <si>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</si>
  <si>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</si>
  <si>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4.15</t>
  </si>
  <si>
    <t>▲ 3.47</t>
  </si>
  <si>
    <t>▲ 4.24</t>
  </si>
  <si>
    <t>▲ 2.91</t>
  </si>
  <si>
    <t>ブドウ・ブドウ酒事業会計</t>
  </si>
  <si>
    <t>水道事業会計</t>
  </si>
  <si>
    <t>病院事業会計</t>
  </si>
  <si>
    <t>一般会計</t>
  </si>
  <si>
    <t>下水道事業会計</t>
  </si>
  <si>
    <t>国民健康保険事業特別会計</t>
  </si>
  <si>
    <t>介護保険事業特別会計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</si>
  <si>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</si>
  <si>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</si>
  <si>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</si>
  <si>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</si>
  <si>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</si>
  <si>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</si>
  <si>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</si>
  <si>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</si>
  <si>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</si>
  <si>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十勝圏複合事務組合</t>
    <rPh sb="0" eb="2">
      <t>トカチ</t>
    </rPh>
    <rPh sb="2" eb="3">
      <t>ケン</t>
    </rPh>
    <rPh sb="3" eb="7">
      <t>フクゴウジム</t>
    </rPh>
    <rPh sb="7" eb="9">
      <t>クミアイ</t>
    </rPh>
    <phoneticPr fontId="2"/>
  </si>
  <si>
    <t>とかち広域消防事務組合</t>
    <rPh sb="3" eb="5">
      <t>コウイキ</t>
    </rPh>
    <rPh sb="5" eb="7">
      <t>ショウボウ</t>
    </rPh>
    <rPh sb="7" eb="11">
      <t>ジムクミアイ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</si>
  <si>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</si>
  <si>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法適用企業</t>
    <rPh sb="0" eb="1">
      <t>ホウ</t>
    </rPh>
    <rPh sb="1" eb="3">
      <t>テキヨウ</t>
    </rPh>
    <rPh sb="3" eb="5">
      <t>キギョウ</t>
    </rPh>
    <phoneticPr fontId="2"/>
  </si>
  <si>
    <t>十勝池田食品</t>
    <rPh sb="0" eb="2">
      <t>トカチ</t>
    </rPh>
    <rPh sb="2" eb="4">
      <t>イケダ</t>
    </rPh>
    <rPh sb="4" eb="6">
      <t>ショクヒン</t>
    </rPh>
    <phoneticPr fontId="2"/>
  </si>
  <si>
    <t>ふるさと寄附金基金</t>
  </si>
  <si>
    <t>子ども夢基金</t>
  </si>
  <si>
    <t>ふるさと銀河線跡地活用等振興基金</t>
  </si>
  <si>
    <t>町有林野振興基金</t>
  </si>
  <si>
    <t>福祉基金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</si>
  <si>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</si>
  <si>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</si>
  <si>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</si>
  <si>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</si>
  <si>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て高い水準にある一方、有形固定資産減価償却率は類似団体よりもやや低い水準となっている。池田町立病院や池田町学校給食センターの改築等、新たな施設の建設に係る地方債が増加する一方、老朽化した施設の除却が進んだためであると考えられる。今後予定される投資的事業を実施する際には、計画的な実施により借入総額の抑制と年度間の平準化を図り、年度毎の将来の償還額を軽減し適正化してくこと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</si>
  <si>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</si>
  <si>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</si>
  <si>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</si>
  <si>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</si>
  <si>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</si>
  <si>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</si>
  <si>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水準にあり、令和元年度は前年度に比べ、元利償還金の増などにより比率が増となった。将来負担比率についても類似団体と比較して高い水準にあるが、減債基金及びその他特定目的基金の増に係る充当可能基金の増等により、近年減少傾向にある。しかし、今後の実質公債費比率及び将来負担比率は、十勝いけだ地域医療センターや池田中学校、学校給食センターの改築事業等により発行した地方債や、平成25年度より活用している緊急防災・減債事業債、東十勝消防事務組合の解散に伴い債務承継した地方債の償還により、年々公債費が増額となっており、比率が上昇していくことが考えられるため、これまで以上に公債費の適正化に取り組んでいく必要がある。</t>
    <rPh sb="25" eb="27">
      <t>レイワ</t>
    </rPh>
    <rPh sb="27" eb="28">
      <t>ガン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</si>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</sst>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F6BA-4416-B1AC-E8347BC6D1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278004</c:v>
                </c:pt>
                <c:pt idx="1">
                  <c:v>155344</c:v>
                </c:pt>
                <c:pt idx="2">
                  <c:v>303585</c:v>
                </c:pt>
                <c:pt idx="3">
                  <c:v>111939</c:v>
                </c:pt>
                <c:pt idx="4">
                  <c:v>152986</c:v>
                </c:pt>
              </c:numCache>
            </c:numRef>
          </c:val>
          <c:smooth val="0"/>
          <c:extLst>
            <c:ext xmlns:c16="http://schemas.microsoft.com/office/drawing/2014/chart" uri="{C3380CC4-5D6E-409C-BE32-E72D297353CC}">
              <c16:uniqueId val="{00000001-F6BA-4416-B1AC-E8347BC6D1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5.66</c:v>
                </c:pt>
                <c:pt idx="1">
                  <c:v>6.56</c:v>
                </c:pt>
                <c:pt idx="2">
                  <c:v>6.21</c:v>
                </c:pt>
                <c:pt idx="3">
                  <c:v>4.26</c:v>
                </c:pt>
                <c:pt idx="4">
                  <c:v>4.07</c:v>
                </c:pt>
              </c:numCache>
            </c:numRef>
          </c:val>
          <c:extLst>
            <c:ext xmlns:c16="http://schemas.microsoft.com/office/drawing/2014/chart" uri="{C3380CC4-5D6E-409C-BE32-E72D297353CC}">
              <c16:uniqueId val="{00000000-EB34-43DC-A808-2367BF2464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35.21</c:v>
                </c:pt>
                <c:pt idx="1">
                  <c:v>30.53</c:v>
                </c:pt>
                <c:pt idx="2">
                  <c:v>27.1</c:v>
                </c:pt>
                <c:pt idx="3">
                  <c:v>25.97</c:v>
                </c:pt>
                <c:pt idx="4">
                  <c:v>22.68</c:v>
                </c:pt>
              </c:numCache>
            </c:numRef>
          </c:val>
          <c:extLst>
            <c:ext xmlns:c16="http://schemas.microsoft.com/office/drawing/2014/chart" uri="{C3380CC4-5D6E-409C-BE32-E72D297353CC}">
              <c16:uniqueId val="{00000001-EB34-43DC-A808-2367BF2464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1.49</c:v>
                </c:pt>
                <c:pt idx="1">
                  <c:v>-4.1500000000000004</c:v>
                </c:pt>
                <c:pt idx="2">
                  <c:v>-3.47</c:v>
                </c:pt>
                <c:pt idx="3">
                  <c:v>-4.24</c:v>
                </c:pt>
                <c:pt idx="4">
                  <c:v>-2.91</c:v>
                </c:pt>
              </c:numCache>
            </c:numRef>
          </c:val>
          <c:smooth val="0"/>
          <c:extLst>
            <c:ext xmlns:c16="http://schemas.microsoft.com/office/drawing/2014/chart" uri="{C3380CC4-5D6E-409C-BE32-E72D297353CC}">
              <c16:uniqueId val="{00000002-EB34-43DC-A808-2367BF2464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0.54</c:v>
                </c:pt>
                <c:pt idx="8">
                  <c:v>0</c:v>
                </c:pt>
                <c:pt idx="9">
                  <c:v>0</c:v>
                </c:pt>
              </c:numCache>
            </c:numRef>
          </c:val>
          <c:extLst>
            <c:ext xmlns:c16="http://schemas.microsoft.com/office/drawing/2014/chart" uri="{C3380CC4-5D6E-409C-BE32-E72D297353CC}">
              <c16:uniqueId val="{00000000-D681-4A2E-A877-EE20A627CA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81-4A2E-A877-EE20A627CA3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681-4A2E-A877-EE20A627CA3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0.46</c:v>
                </c:pt>
                <c:pt idx="4">
                  <c:v>#N/A</c:v>
                </c:pt>
                <c:pt idx="5">
                  <c:v>0.68</c:v>
                </c:pt>
                <c:pt idx="6">
                  <c:v>#N/A</c:v>
                </c:pt>
                <c:pt idx="7">
                  <c:v>0.45</c:v>
                </c:pt>
                <c:pt idx="8">
                  <c:v>#N/A</c:v>
                </c:pt>
                <c:pt idx="9">
                  <c:v>0.31</c:v>
                </c:pt>
              </c:numCache>
            </c:numRef>
          </c:val>
          <c:extLst>
            <c:ext xmlns:c16="http://schemas.microsoft.com/office/drawing/2014/chart" uri="{C3380CC4-5D6E-409C-BE32-E72D297353CC}">
              <c16:uniqueId val="{00000003-D681-4A2E-A877-EE20A627CA3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c:v>
                </c:pt>
                <c:pt idx="2">
                  <c:v>#N/A</c:v>
                </c:pt>
                <c:pt idx="3">
                  <c:v>0.01</c:v>
                </c:pt>
                <c:pt idx="4">
                  <c:v>#N/A</c:v>
                </c:pt>
                <c:pt idx="5">
                  <c:v>0.76</c:v>
                </c:pt>
                <c:pt idx="6">
                  <c:v>#N/A</c:v>
                </c:pt>
                <c:pt idx="7">
                  <c:v>0.28000000000000003</c:v>
                </c:pt>
                <c:pt idx="8">
                  <c:v>#N/A</c:v>
                </c:pt>
                <c:pt idx="9">
                  <c:v>0.4</c:v>
                </c:pt>
              </c:numCache>
            </c:numRef>
          </c:val>
          <c:extLst>
            <c:ext xmlns:c16="http://schemas.microsoft.com/office/drawing/2014/chart" uri="{C3380CC4-5D6E-409C-BE32-E72D297353CC}">
              <c16:uniqueId val="{00000004-D681-4A2E-A877-EE20A627CA3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0.55000000000000004</c:v>
                </c:pt>
              </c:numCache>
            </c:numRef>
          </c:val>
          <c:extLst>
            <c:ext xmlns:c16="http://schemas.microsoft.com/office/drawing/2014/chart" uri="{C3380CC4-5D6E-409C-BE32-E72D297353CC}">
              <c16:uniqueId val="{00000005-D681-4A2E-A877-EE20A627CA3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5.66</c:v>
                </c:pt>
                <c:pt idx="2">
                  <c:v>#N/A</c:v>
                </c:pt>
                <c:pt idx="3">
                  <c:v>6.56</c:v>
                </c:pt>
                <c:pt idx="4">
                  <c:v>#N/A</c:v>
                </c:pt>
                <c:pt idx="5">
                  <c:v>6.2</c:v>
                </c:pt>
                <c:pt idx="6">
                  <c:v>#N/A</c:v>
                </c:pt>
                <c:pt idx="7">
                  <c:v>4.25</c:v>
                </c:pt>
                <c:pt idx="8">
                  <c:v>#N/A</c:v>
                </c:pt>
                <c:pt idx="9">
                  <c:v>4.0599999999999996</c:v>
                </c:pt>
              </c:numCache>
            </c:numRef>
          </c:val>
          <c:extLst>
            <c:ext xmlns:c16="http://schemas.microsoft.com/office/drawing/2014/chart" uri="{C3380CC4-5D6E-409C-BE32-E72D297353CC}">
              <c16:uniqueId val="{00000006-D681-4A2E-A877-EE20A627CA3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6.62</c:v>
                </c:pt>
                <c:pt idx="2">
                  <c:v>#N/A</c:v>
                </c:pt>
                <c:pt idx="3">
                  <c:v>6.7</c:v>
                </c:pt>
                <c:pt idx="4">
                  <c:v>#N/A</c:v>
                </c:pt>
                <c:pt idx="5">
                  <c:v>6.89</c:v>
                </c:pt>
                <c:pt idx="6">
                  <c:v>#N/A</c:v>
                </c:pt>
                <c:pt idx="7">
                  <c:v>7.16</c:v>
                </c:pt>
                <c:pt idx="8">
                  <c:v>#N/A</c:v>
                </c:pt>
                <c:pt idx="9">
                  <c:v>7.06</c:v>
                </c:pt>
              </c:numCache>
            </c:numRef>
          </c:val>
          <c:extLst>
            <c:ext xmlns:c16="http://schemas.microsoft.com/office/drawing/2014/chart" uri="{C3380CC4-5D6E-409C-BE32-E72D297353CC}">
              <c16:uniqueId val="{00000007-D681-4A2E-A877-EE20A627CA3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6.16</c:v>
                </c:pt>
                <c:pt idx="2">
                  <c:v>#N/A</c:v>
                </c:pt>
                <c:pt idx="3">
                  <c:v>6.67</c:v>
                </c:pt>
                <c:pt idx="4">
                  <c:v>#N/A</c:v>
                </c:pt>
                <c:pt idx="5">
                  <c:v>6.77</c:v>
                </c:pt>
                <c:pt idx="6">
                  <c:v>#N/A</c:v>
                </c:pt>
                <c:pt idx="7">
                  <c:v>7.04</c:v>
                </c:pt>
                <c:pt idx="8">
                  <c:v>#N/A</c:v>
                </c:pt>
                <c:pt idx="9">
                  <c:v>7.12</c:v>
                </c:pt>
              </c:numCache>
            </c:numRef>
          </c:val>
          <c:extLst>
            <c:ext xmlns:c16="http://schemas.microsoft.com/office/drawing/2014/chart" uri="{C3380CC4-5D6E-409C-BE32-E72D297353CC}">
              <c16:uniqueId val="{00000008-D681-4A2E-A877-EE20A627CA3C}"/>
            </c:ext>
          </c:extLst>
        </c:ser>
        <c:ser>
          <c:idx val="9"/>
          <c:order val="9"/>
          <c:tx>
            <c:strRef>
              <c:f>データシート!$A$36</c:f>
              <c:strCache>
                <c:ptCount val="1"/>
                <c:pt idx="0">
                  <c:v>ブドウ・ブドウ酒事業会計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46.71</c:v>
                </c:pt>
                <c:pt idx="2">
                  <c:v>#N/A</c:v>
                </c:pt>
                <c:pt idx="3">
                  <c:v>48.1</c:v>
                </c:pt>
                <c:pt idx="4">
                  <c:v>#N/A</c:v>
                </c:pt>
                <c:pt idx="5">
                  <c:v>47.54</c:v>
                </c:pt>
                <c:pt idx="6">
                  <c:v>#N/A</c:v>
                </c:pt>
                <c:pt idx="7">
                  <c:v>48.36</c:v>
                </c:pt>
                <c:pt idx="8">
                  <c:v>#N/A</c:v>
                </c:pt>
                <c:pt idx="9">
                  <c:v>39.99</c:v>
                </c:pt>
              </c:numCache>
            </c:numRef>
          </c:val>
          <c:extLst>
            <c:ext xmlns:c16="http://schemas.microsoft.com/office/drawing/2014/chart" uri="{C3380CC4-5D6E-409C-BE32-E72D297353CC}">
              <c16:uniqueId val="{00000009-D681-4A2E-A877-EE20A627CA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668</c:v>
                </c:pt>
                <c:pt idx="5">
                  <c:v>670</c:v>
                </c:pt>
                <c:pt idx="8">
                  <c:v>691</c:v>
                </c:pt>
                <c:pt idx="11">
                  <c:v>728</c:v>
                </c:pt>
                <c:pt idx="14">
                  <c:v>783</c:v>
                </c:pt>
              </c:numCache>
            </c:numRef>
          </c:val>
          <c:extLst>
            <c:ext xmlns:c16="http://schemas.microsoft.com/office/drawing/2014/chart" uri="{C3380CC4-5D6E-409C-BE32-E72D297353CC}">
              <c16:uniqueId val="{00000000-8BE6-46C4-B772-5157A8FFAC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8BE6-46C4-B772-5157A8FFAC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1</c:v>
                </c:pt>
                <c:pt idx="6">
                  <c:v>1</c:v>
                </c:pt>
                <c:pt idx="9">
                  <c:v>1</c:v>
                </c:pt>
                <c:pt idx="12">
                  <c:v>1</c:v>
                </c:pt>
              </c:numCache>
            </c:numRef>
          </c:val>
          <c:extLst>
            <c:ext xmlns:c16="http://schemas.microsoft.com/office/drawing/2014/chart" uri="{C3380CC4-5D6E-409C-BE32-E72D297353CC}">
              <c16:uniqueId val="{00000002-8BE6-46C4-B772-5157A8FFAC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10</c:v>
                </c:pt>
                <c:pt idx="6">
                  <c:v>8</c:v>
                </c:pt>
                <c:pt idx="9">
                  <c:v>6</c:v>
                </c:pt>
                <c:pt idx="12">
                  <c:v>4</c:v>
                </c:pt>
              </c:numCache>
            </c:numRef>
          </c:val>
          <c:extLst>
            <c:ext xmlns:c16="http://schemas.microsoft.com/office/drawing/2014/chart" uri="{C3380CC4-5D6E-409C-BE32-E72D297353CC}">
              <c16:uniqueId val="{00000003-8BE6-46C4-B772-5157A8FFAC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289</c:v>
                </c:pt>
                <c:pt idx="3">
                  <c:v>295</c:v>
                </c:pt>
                <c:pt idx="6">
                  <c:v>282</c:v>
                </c:pt>
                <c:pt idx="9">
                  <c:v>276</c:v>
                </c:pt>
                <c:pt idx="12">
                  <c:v>262</c:v>
                </c:pt>
              </c:numCache>
            </c:numRef>
          </c:val>
          <c:extLst>
            <c:ext xmlns:c16="http://schemas.microsoft.com/office/drawing/2014/chart" uri="{C3380CC4-5D6E-409C-BE32-E72D297353CC}">
              <c16:uniqueId val="{00000004-8BE6-46C4-B772-5157A8FFAC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E6-46C4-B772-5157A8FFAC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E6-46C4-B772-5157A8FFAC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651</c:v>
                </c:pt>
                <c:pt idx="3">
                  <c:v>675</c:v>
                </c:pt>
                <c:pt idx="6">
                  <c:v>727</c:v>
                </c:pt>
                <c:pt idx="9">
                  <c:v>829</c:v>
                </c:pt>
                <c:pt idx="12">
                  <c:v>929</c:v>
                </c:pt>
              </c:numCache>
            </c:numRef>
          </c:val>
          <c:extLst>
            <c:ext xmlns:c16="http://schemas.microsoft.com/office/drawing/2014/chart" uri="{C3380CC4-5D6E-409C-BE32-E72D297353CC}">
              <c16:uniqueId val="{00000007-8BE6-46C4-B772-5157A8FFAC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317</c:v>
                </c:pt>
                <c:pt idx="2">
                  <c:v>#N/A</c:v>
                </c:pt>
                <c:pt idx="3">
                  <c:v>#N/A</c:v>
                </c:pt>
                <c:pt idx="4">
                  <c:v>311</c:v>
                </c:pt>
                <c:pt idx="5">
                  <c:v>#N/A</c:v>
                </c:pt>
                <c:pt idx="6">
                  <c:v>#N/A</c:v>
                </c:pt>
                <c:pt idx="7">
                  <c:v>327</c:v>
                </c:pt>
                <c:pt idx="8">
                  <c:v>#N/A</c:v>
                </c:pt>
                <c:pt idx="9">
                  <c:v>#N/A</c:v>
                </c:pt>
                <c:pt idx="10">
                  <c:v>384</c:v>
                </c:pt>
                <c:pt idx="11">
                  <c:v>#N/A</c:v>
                </c:pt>
                <c:pt idx="12">
                  <c:v>#N/A</c:v>
                </c:pt>
                <c:pt idx="13">
                  <c:v>413</c:v>
                </c:pt>
                <c:pt idx="14">
                  <c:v>#N/A</c:v>
                </c:pt>
              </c:numCache>
            </c:numRef>
          </c:val>
          <c:smooth val="0"/>
          <c:extLst>
            <c:ext xmlns:c16="http://schemas.microsoft.com/office/drawing/2014/chart" uri="{C3380CC4-5D6E-409C-BE32-E72D297353CC}">
              <c16:uniqueId val="{00000008-8BE6-46C4-B772-5157A8FFAC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7250</c:v>
                </c:pt>
                <c:pt idx="5">
                  <c:v>7569</c:v>
                </c:pt>
                <c:pt idx="8">
                  <c:v>7649</c:v>
                </c:pt>
                <c:pt idx="11">
                  <c:v>7394</c:v>
                </c:pt>
                <c:pt idx="14">
                  <c:v>7093</c:v>
                </c:pt>
              </c:numCache>
            </c:numRef>
          </c:val>
          <c:extLst>
            <c:ext xmlns:c16="http://schemas.microsoft.com/office/drawing/2014/chart" uri="{C3380CC4-5D6E-409C-BE32-E72D297353CC}">
              <c16:uniqueId val="{00000000-027E-4D60-ACC7-19B5BB1A1B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352</c:v>
                </c:pt>
                <c:pt idx="5">
                  <c:v>348</c:v>
                </c:pt>
                <c:pt idx="8">
                  <c:v>326</c:v>
                </c:pt>
                <c:pt idx="11">
                  <c:v>329</c:v>
                </c:pt>
                <c:pt idx="14">
                  <c:v>332</c:v>
                </c:pt>
              </c:numCache>
            </c:numRef>
          </c:val>
          <c:extLst>
            <c:ext xmlns:c16="http://schemas.microsoft.com/office/drawing/2014/chart" uri="{C3380CC4-5D6E-409C-BE32-E72D297353CC}">
              <c16:uniqueId val="{00000001-027E-4D60-ACC7-19B5BB1A1B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2353</c:v>
                </c:pt>
                <c:pt idx="5">
                  <c:v>2402</c:v>
                </c:pt>
                <c:pt idx="8">
                  <c:v>2645</c:v>
                </c:pt>
                <c:pt idx="11">
                  <c:v>2755</c:v>
                </c:pt>
                <c:pt idx="14">
                  <c:v>2926</c:v>
                </c:pt>
              </c:numCache>
            </c:numRef>
          </c:val>
          <c:extLst>
            <c:ext xmlns:c16="http://schemas.microsoft.com/office/drawing/2014/chart" uri="{C3380CC4-5D6E-409C-BE32-E72D297353CC}">
              <c16:uniqueId val="{00000002-027E-4D60-ACC7-19B5BB1A1B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7E-4D60-ACC7-19B5BB1A1B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7E-4D60-ACC7-19B5BB1A1B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7E-4D60-ACC7-19B5BB1A1B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1569</c:v>
                </c:pt>
                <c:pt idx="3">
                  <c:v>1524</c:v>
                </c:pt>
                <c:pt idx="6">
                  <c:v>1431</c:v>
                </c:pt>
                <c:pt idx="9">
                  <c:v>1435</c:v>
                </c:pt>
                <c:pt idx="12">
                  <c:v>1378</c:v>
                </c:pt>
              </c:numCache>
            </c:numRef>
          </c:val>
          <c:extLst>
            <c:ext xmlns:c16="http://schemas.microsoft.com/office/drawing/2014/chart" uri="{C3380CC4-5D6E-409C-BE32-E72D297353CC}">
              <c16:uniqueId val="{00000006-027E-4D60-ACC7-19B5BB1A1B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305</c:v>
                </c:pt>
                <c:pt idx="3">
                  <c:v>24</c:v>
                </c:pt>
                <c:pt idx="6">
                  <c:v>21</c:v>
                </c:pt>
                <c:pt idx="9">
                  <c:v>16</c:v>
                </c:pt>
                <c:pt idx="12">
                  <c:v>21</c:v>
                </c:pt>
              </c:numCache>
            </c:numRef>
          </c:val>
          <c:extLst>
            <c:ext xmlns:c16="http://schemas.microsoft.com/office/drawing/2014/chart" uri="{C3380CC4-5D6E-409C-BE32-E72D297353CC}">
              <c16:uniqueId val="{00000007-027E-4D60-ACC7-19B5BB1A1B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3698</c:v>
                </c:pt>
                <c:pt idx="3">
                  <c:v>3454</c:v>
                </c:pt>
                <c:pt idx="6">
                  <c:v>3437</c:v>
                </c:pt>
                <c:pt idx="9">
                  <c:v>3322</c:v>
                </c:pt>
                <c:pt idx="12">
                  <c:v>3007</c:v>
                </c:pt>
              </c:numCache>
            </c:numRef>
          </c:val>
          <c:extLst>
            <c:ext xmlns:c16="http://schemas.microsoft.com/office/drawing/2014/chart" uri="{C3380CC4-5D6E-409C-BE32-E72D297353CC}">
              <c16:uniqueId val="{00000008-027E-4D60-ACC7-19B5BB1A1B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3</c:v>
                </c:pt>
                <c:pt idx="6">
                  <c:v>2</c:v>
                </c:pt>
                <c:pt idx="9">
                  <c:v>1</c:v>
                </c:pt>
                <c:pt idx="12">
                  <c:v>70</c:v>
                </c:pt>
              </c:numCache>
            </c:numRef>
          </c:val>
          <c:extLst>
            <c:ext xmlns:c16="http://schemas.microsoft.com/office/drawing/2014/chart" uri="{C3380CC4-5D6E-409C-BE32-E72D297353CC}">
              <c16:uniqueId val="{00000009-027E-4D60-ACC7-19B5BB1A1B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8145</c:v>
                </c:pt>
                <c:pt idx="3">
                  <c:v>8549</c:v>
                </c:pt>
                <c:pt idx="6">
                  <c:v>8761</c:v>
                </c:pt>
                <c:pt idx="9">
                  <c:v>8421</c:v>
                </c:pt>
                <c:pt idx="12">
                  <c:v>8037</c:v>
                </c:pt>
              </c:numCache>
            </c:numRef>
          </c:val>
          <c:extLst>
            <c:ext xmlns:c16="http://schemas.microsoft.com/office/drawing/2014/chart" uri="{C3380CC4-5D6E-409C-BE32-E72D297353CC}">
              <c16:uniqueId val="{0000000A-027E-4D60-ACC7-19B5BB1A1B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3768</c:v>
                </c:pt>
                <c:pt idx="2">
                  <c:v>#N/A</c:v>
                </c:pt>
                <c:pt idx="3">
                  <c:v>#N/A</c:v>
                </c:pt>
                <c:pt idx="4">
                  <c:v>3235</c:v>
                </c:pt>
                <c:pt idx="5">
                  <c:v>#N/A</c:v>
                </c:pt>
                <c:pt idx="6">
                  <c:v>#N/A</c:v>
                </c:pt>
                <c:pt idx="7">
                  <c:v>3032</c:v>
                </c:pt>
                <c:pt idx="8">
                  <c:v>#N/A</c:v>
                </c:pt>
                <c:pt idx="9">
                  <c:v>#N/A</c:v>
                </c:pt>
                <c:pt idx="10">
                  <c:v>2717</c:v>
                </c:pt>
                <c:pt idx="11">
                  <c:v>#N/A</c:v>
                </c:pt>
                <c:pt idx="12">
                  <c:v>#N/A</c:v>
                </c:pt>
                <c:pt idx="13">
                  <c:v>2163</c:v>
                </c:pt>
                <c:pt idx="14">
                  <c:v>#N/A</c:v>
                </c:pt>
              </c:numCache>
            </c:numRef>
          </c:val>
          <c:smooth val="0"/>
          <c:extLst>
            <c:ext xmlns:c16="http://schemas.microsoft.com/office/drawing/2014/chart" uri="{C3380CC4-5D6E-409C-BE32-E72D297353CC}">
              <c16:uniqueId val="{0000000B-027E-4D60-ACC7-19B5BB1A1B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1069</c:v>
                </c:pt>
                <c:pt idx="1">
                  <c:v>990</c:v>
                </c:pt>
                <c:pt idx="2">
                  <c:v>881</c:v>
                </c:pt>
              </c:numCache>
            </c:numRef>
          </c:val>
          <c:extLst>
            <c:ext xmlns:c16="http://schemas.microsoft.com/office/drawing/2014/chart" uri="{C3380CC4-5D6E-409C-BE32-E72D297353CC}">
              <c16:uniqueId val="{00000000-9547-4EC8-9F8D-471072D79E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240</c:v>
                </c:pt>
                <c:pt idx="1">
                  <c:v>248</c:v>
                </c:pt>
                <c:pt idx="2">
                  <c:v>253</c:v>
                </c:pt>
              </c:numCache>
            </c:numRef>
          </c:val>
          <c:extLst>
            <c:ext xmlns:c16="http://schemas.microsoft.com/office/drawing/2014/chart" uri="{C3380CC4-5D6E-409C-BE32-E72D297353CC}">
              <c16:uniqueId val="{00000001-9547-4EC8-9F8D-471072D79E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1186</c:v>
                </c:pt>
                <c:pt idx="1">
                  <c:v>1358</c:v>
                </c:pt>
                <c:pt idx="2">
                  <c:v>1612</c:v>
                </c:pt>
              </c:numCache>
            </c:numRef>
          </c:val>
          <c:extLst>
            <c:ext xmlns:c16="http://schemas.microsoft.com/office/drawing/2014/chart" uri="{C3380CC4-5D6E-409C-BE32-E72D297353CC}">
              <c16:uniqueId val="{00000002-9547-4EC8-9F8D-471072D79E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{CE07DAC2-57C5-41FF-BC8F-0E721E7BC17F}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83F-46EE-9383-FA0B721F27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{EE506D81-DB77-48A9-A35E-80F18C9F7DA4}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3F-46EE-9383-FA0B721F27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{1CCDEA15-BA26-4E30-81FD-55A36947E44D}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3F-46EE-9383-FA0B721F27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{D86107A0-F149-4AAF-AF1A-DAFA5CC31299}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3F-46EE-9383-FA0B721F27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{CFADDBC2-6B11-4D41-8C1C-8736782BCD82}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3F-46EE-9383-FA0B721F27B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{A350BA36-AA11-4B93-87DC-A5B65DEEA6C6}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83F-46EE-9383-FA0B721F27B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{C3D6783B-2F07-416E-B8AC-BFDE122886F8}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83F-46EE-9383-FA0B721F27B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{B3939157-3F9B-4049-95C5-FC1B28435D95}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83F-46EE-9383-FA0B721F27B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{BF87FEB2-8C22-4CE8-8134-2880DE2F85DA}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83F-46EE-9383-FA0B721F27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52.8</c:v>
                </c:pt>
                <c:pt idx="16">
                  <c:v>54.6</c:v>
                </c:pt>
                <c:pt idx="24">
                  <c:v>56.4</c:v>
                </c:pt>
              </c:numCache>
            </c:numRef>
          </c:xVal>
          <c:yVal>
            <c:numRef>
              <c:f>公会計指標分析・財政指標組合せ分析表!$BP$51:$DC$51</c:f>
              <c:numCache>
                <c:formatCode>#,##0.0;"▲ "#,##0.0</c:formatCode>
                <c:ptCount val="40"/>
                <c:pt idx="0">
                  <c:v>113.5</c:v>
                </c:pt>
                <c:pt idx="8">
                  <c:v>98.7</c:v>
                </c:pt>
                <c:pt idx="16">
                  <c:v>92.3</c:v>
                </c:pt>
                <c:pt idx="24">
                  <c:v>86.7</c:v>
                </c:pt>
              </c:numCache>
            </c:numRef>
          </c:yVal>
          <c:smooth val="0"/>
          <c:extLst>
            <c:ext xmlns:c16="http://schemas.microsoft.com/office/drawing/2014/chart" uri="{C3380CC4-5D6E-409C-BE32-E72D297353CC}">
              <c16:uniqueId val="{00000009-783F-46EE-9383-FA0B721F27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{CC526B5B-2AAB-4312-92ED-DFA403452202}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83F-46EE-9383-FA0B721F27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{AF801AF8-4DE6-4100-B9E9-33E13727DDAA}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3F-46EE-9383-FA0B721F27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{A4274FFD-3BD5-45A4-B21D-F5633E7E77C9}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3F-46EE-9383-FA0B721F27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{644B7DAF-6ADF-4203-8884-BED162803780}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3F-46EE-9383-FA0B721F27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{967DA108-7D50-462B-B62B-8C60348D45EB}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3F-46EE-9383-FA0B721F27B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{74E18C34-386B-4B90-A834-0E3E1FF34196}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83F-46EE-9383-FA0B721F27B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{92A7A07D-FB60-4256-98B8-2CCA081D4D4E}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83F-46EE-9383-FA0B721F27B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{8DE4BC69-32DC-41C3-9E93-58BBCAABF134}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83F-46EE-9383-FA0B721F27B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{521914F4-B54A-45D5-AED9-07F0B17E077B}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83F-46EE-9383-FA0B721F27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783F-46EE-9383-FA0B721F27BE}"/>
            </c:ext>
          </c:extLst>
        </c:ser>
        <c:dLbls>
          <c:showLegendKey val="0"/>
          <c:showVal val="1"/>
          <c:showCatName val="0"/>
          <c:showSerName val="0"/>
          <c:showPercent val="0"/>
          <c:showBubbleSize val="0"/>
        </c:dLbls>
        <c:axId val="46179840"/>
        <c:axId val="46181760"/>
      </c:scatterChart>
      <c:valAx>
        <c:axId val="46179840"/>
        <c:scaling>
          <c:orientation val="minMax"/>
          <c:max val="60.9"/>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{FC78EA03-74C8-4D56-AD85-04E8A4187185}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4ED-4D67-9521-D16B1D43B3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{E3475955-A94A-4FA1-B31F-55D12F7AEF15}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ED-4D67-9521-D16B1D43B3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{4EAD72CF-1148-41DD-8843-0FA511D5A6B8}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ED-4D67-9521-D16B1D43B3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{3282972F-111A-480D-9BF9-DEB2B5EA37FC}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ED-4D67-9521-D16B1D43B3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{E8842EFE-479B-4F9E-9482-E5B964446AA2}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ED-4D67-9521-D16B1D43B327}"/>
                </c:ext>
              </c:extLst>
            </c:dLbl>
            <c:dLbl>
              <c:idx val="8"/>
              <c:layout>
                <c:manualLayout>
                  <c:x val="-3.370713351988163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{452859DB-9A71-46C9-85A4-8C367A7618D1}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4ED-4D67-9521-D16B1D43B327}"/>
                </c:ext>
              </c:extLst>
            </c:dLbl>
            <c:dLbl>
              <c:idx val="16"/>
              <c:layout>
                <c:manualLayout>
                  <c:x val="-2.968884971833962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{93927C6A-25EC-494D-963B-C2C2D4E4D00F}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4ED-4D67-9521-D16B1D43B32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{AF3806DB-5950-4806-97F4-DA6A24B9BDBE}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4ED-4D67-9521-D16B1D43B32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{6742C68C-98AD-4D51-A49F-C2682ED67345}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4ED-4D67-9521-D16B1D43B3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9.5</c:v>
                </c:pt>
                <c:pt idx="16">
                  <c:v>9.6</c:v>
                </c:pt>
                <c:pt idx="24">
                  <c:v>10.5</c:v>
                </c:pt>
                <c:pt idx="32">
                  <c:v>11.7</c:v>
                </c:pt>
              </c:numCache>
            </c:numRef>
          </c:xVal>
          <c:yVal>
            <c:numRef>
              <c:f>公会計指標分析・財政指標組合せ分析表!$BP$73:$DC$73</c:f>
              <c:numCache>
                <c:formatCode>#,##0.0;"▲ "#,##0.0</c:formatCode>
                <c:ptCount val="40"/>
                <c:pt idx="0">
                  <c:v>113.5</c:v>
                </c:pt>
                <c:pt idx="8">
                  <c:v>98.7</c:v>
                </c:pt>
                <c:pt idx="16">
                  <c:v>92.3</c:v>
                </c:pt>
                <c:pt idx="24">
                  <c:v>86.7</c:v>
                </c:pt>
                <c:pt idx="32">
                  <c:v>68.599999999999994</c:v>
                </c:pt>
              </c:numCache>
            </c:numRef>
          </c:yVal>
          <c:smooth val="0"/>
          <c:extLst>
            <c:ext xmlns:c16="http://schemas.microsoft.com/office/drawing/2014/chart" uri="{C3380CC4-5D6E-409C-BE32-E72D297353CC}">
              <c16:uniqueId val="{00000009-A4ED-4D67-9521-D16B1D43B3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688849718339662E-2"/>
                  <c:y val="-0.12357670728340907"/>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{DA1EF4C8-8031-4A26-B832-B62F49D31A99}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4ED-4D67-9521-D16B1D43B3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{7AD567BE-C858-4133-A9C2-C7722B9947F0}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ED-4D67-9521-D16B1D43B3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{40A9C590-0EA1-4A46-809C-39389D3DFD9C}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ED-4D67-9521-D16B1D43B3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{8F3A29A7-F216-487B-BAB7-207F38CA99AC}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ED-4D67-9521-D16B1D43B3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{62516A09-A97A-4860-852A-16EE1AA8CE63}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ED-4D67-9521-D16B1D43B327}"/>
                </c:ext>
              </c:extLst>
            </c:dLbl>
            <c:dLbl>
              <c:idx val="8"/>
              <c:layout>
                <c:manualLayout>
                  <c:x val="-3.3707133519881624E-2"/>
                  <c:y val="-6.604752905493295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{EC3FED39-52E0-42E2-9983-610A4095EEAB}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4ED-4D67-9521-D16B1D43B327}"/>
                </c:ext>
              </c:extLst>
            </c:dLbl>
            <c:dLbl>
              <c:idx val="16"/>
              <c:layout>
                <c:manualLayout>
                  <c:x val="-3.1697991619110633E-2"/>
                  <c:y val="5.3809934468427674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{26496F8F-DCE6-497F-810E-E19F18F320E4}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4ED-4D67-9521-D16B1D43B327}"/>
                </c:ext>
              </c:extLst>
            </c:dLbl>
            <c:dLbl>
              <c:idx val="24"/>
              <c:layout>
                <c:manualLayout>
                  <c:x val="-3.1697991619110633E-2"/>
                  <c:y val="-9.538039066872068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{CF8A43DB-3696-4682-8D54-1011AE04093F}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4ED-4D67-9521-D16B1D43B327}"/>
                </c:ext>
              </c:extLst>
            </c:dLbl>
            <c:dLbl>
              <c:idx val="32"/>
              <c:layout>
                <c:manualLayout>
                  <c:x val="-3.1570342725075584E-2"/>
                  <c:y val="-3.246045809767334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{F569105A-5E5F-42CD-B9EC-7FE3C37ECF17}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4ED-4D67-9521-D16B1D43B3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4ED-4D67-9521-D16B1D43B327}"/>
            </c:ext>
          </c:extLst>
        </c:ser>
        <c:dLbls>
          <c:showLegendKey val="0"/>
          <c:showVal val="1"/>
          <c:showCatName val="0"/>
          <c:showSerName val="0"/>
          <c:showPercent val="0"/>
          <c:showBubbleSize val="0"/>
        </c:dLbls>
        <c:axId val="84219776"/>
        <c:axId val="84234240"/>
      </c:scatterChart>
      <c:valAx>
        <c:axId val="84219776"/>
        <c:scaling>
          <c:orientation val="minMax"/>
          <c:max val="12"/>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過去、公債費負担適正化計画（平成</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年策定）に掲げる「平成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年度決算において、地方債許可団体基準以下（実質公債費比率</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％以下）」の実現を目指す取り組みを行った結果、平成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年度において公債費負担適正化計画目標（実質公債費比率</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％以下）を達成することができた。</a:t>
          </a:r>
        </a:p>
        <a:p>
          <a:r>
            <a:rPr kumimoji="1" lang="ja-JP" altLang="en-US" sz="1100">
              <a:latin typeface="ＭＳ ゴシック" pitchFamily="49" charset="-128"/>
              <a:ea typeface="ＭＳ ゴシック" pitchFamily="49" charset="-128"/>
            </a:rPr>
            <a:t>令和元年度においても実質公債比率は、</a:t>
          </a:r>
          <a:r>
            <a:rPr kumimoji="1" lang="en-US" altLang="ja-JP" sz="1100">
              <a:latin typeface="ＭＳ ゴシック" pitchFamily="49" charset="-128"/>
              <a:ea typeface="ＭＳ ゴシック" pitchFamily="49" charset="-128"/>
            </a:rPr>
            <a:t>11.7</a:t>
          </a:r>
          <a:r>
            <a:rPr kumimoji="1" lang="ja-JP" altLang="en-US" sz="1100">
              <a:latin typeface="ＭＳ ゴシック" pitchFamily="49" charset="-128"/>
              <a:ea typeface="ＭＳ ゴシック" pitchFamily="49" charset="-128"/>
            </a:rPr>
            <a:t>％となっており、地方債許可団体基準以下（実質公債費比率</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％以下）の基準内となっている。</a:t>
          </a:r>
        </a:p>
        <a:p>
          <a:r>
            <a:rPr kumimoji="1" lang="ja-JP" altLang="en-US" sz="1100">
              <a:latin typeface="ＭＳ ゴシック" pitchFamily="49" charset="-128"/>
              <a:ea typeface="ＭＳ ゴシック" pitchFamily="49" charset="-128"/>
            </a:rPr>
            <a:t>しかし、今後の実質公債費比率は、十勝いけだ地域医療センターや池田中学校、学校給食センターの改築事業等により発行した地方債や、平成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年度より活用している緊急防災・減債事業債、東十勝消防事務組合の解散に伴い債務承継した地方債の償還により年々増額となって比率が上昇に転じることにより、令和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年度にピークを迎える見込みである。引き続き、新規発行債を抑制しながら公債費の削減に努める。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投資的経費における普通建設事業年次計画の作成や建設事業に係る特定目的基金への計画的な積立等により、必要最小限の借入に留めているため一般会計等における地方債の現在高は平成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年度まで減少していたが、平成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年度において、池田町立池田中学校改築事業（</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）に係る借入額が多額となり新発債発行のピークとなっている。また、今後の地方債の償還額のピークは、令和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年度を見込んでいる。</a:t>
          </a:r>
        </a:p>
        <a:p>
          <a:r>
            <a:rPr kumimoji="1" lang="ja-JP" altLang="en-US" sz="1200">
              <a:latin typeface="ＭＳ ゴシック" pitchFamily="49" charset="-128"/>
              <a:ea typeface="ＭＳ ゴシック" pitchFamily="49" charset="-128"/>
            </a:rPr>
            <a:t>池田町立病院改築事業（</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）に係る借入額についても多額となったことから平成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年度以降は病院事業会計に対する公営企業債等繰入見込額も上昇していく。</a:t>
          </a:r>
        </a:p>
        <a:p>
          <a:r>
            <a:rPr kumimoji="1" lang="ja-JP" altLang="en-US" sz="1200">
              <a:latin typeface="ＭＳ ゴシック" pitchFamily="49" charset="-128"/>
              <a:ea typeface="ＭＳ ゴシック" pitchFamily="49" charset="-128"/>
            </a:rPr>
            <a:t>このことから、平成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月策定の第</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次行財政改革大綱の確実な実行や、投資的経費に関して毎年度、投資的事業に係るヒアリングを実施し、それに基づく計画的な実施により借入総額の抑制と平準化を図っていくこととしている。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・公債費の増等に伴い財政調整基金を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百万円を取り崩した一方、ふるさと寄附金の増に伴い基金の積み立てが増となったことにより、基金全体としては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ふるさと寄附金に係る取り組みを実施し、基金を積み立てを行うと共に、財政調整基金については、中期的な見通しの基に決算剰余金及び特別交付税剰余金等を見込み予算編成を行い、最低水準の取り崩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ふるさとへの思いや池田町へのまちづくりに貢献したいとの思いのもとに寄せられた寄附金の一部を人口減少の抑制、産業振興、安全安心な環境の向上その他魅力あるまちづくり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・子ども夢基金：子どもたちのふるさとを思う気持ちを醸成し、将来への夢を抱き育む事業及び安心して子どもを産み育てやすい環境づくり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・福祉基金：町民の福祉の向上と住みよいまちづくりを推進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・ふるさと寄附金基金：ふるさと寄附金の増による増加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・子ども夢基金：ふるさと寄附金の増による増加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・福祉基金：ふるさと寄附金の増による増加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・ふるさと寄附金基金：人口減少の抑制、産業振興その他魅力あるまちづくりを推進するため、引き続きふるさと寄附金に係る取り組みを実施し、基金を積み立てを行う。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・公債費の増等に伴い財政調整基金を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・中期的な見通しの基に決算剰余金及び特別交付税剰余金等を見込み予算編成を行い、最低水準の取り崩しに努める。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・例年ルール分及び繰上償還分として、毎年度２ヵ年分を確保するよう積み立てる。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6,619
6,598
371.79
7,989,232
7,830,937
158,007
3,886,057
8,037,437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当町の近年の状況として、池田町立病院の改築（</a:t>
          </a:r>
          <a:r>
            <a:rPr kumimoji="1" lang="en-US" altLang="ja-JP" sz="1100">
              <a:latin typeface="ＭＳ Ｐゴシック" panose="020B0600070205080204" pitchFamily="50" charset="-128"/>
              <a:ea typeface="ＭＳ Ｐゴシック" panose="020B0600070205080204" pitchFamily="50" charset="-128"/>
            </a:rPr>
            <a:t>H21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）、池田町立池田中学校の改築（</a:t>
          </a:r>
          <a:r>
            <a:rPr kumimoji="1" lang="en-US" altLang="ja-JP" sz="1100">
              <a:latin typeface="ＭＳ Ｐゴシック" panose="020B0600070205080204" pitchFamily="50" charset="-128"/>
              <a:ea typeface="ＭＳ Ｐゴシック" panose="020B0600070205080204" pitchFamily="50" charset="-128"/>
            </a:rPr>
            <a:t>H21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）、池田町学校給食センターの改築（</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）の大型投資事業を実施してきており、老朽化した施設の長寿命化・更新や除却を進めている。</a:t>
          </a: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やや下回っているものの、現在保有している建物や施設の半分がすでに減価償却を終えているものであることから、今後も公共施設等総合管理計画に基づき、適切に長寿命化・更新や除却を進めていく必要がある。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0"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1" name="楕円 80"/>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140970</xdr:rowOff>
    </xdr:from>
    <xdr:to>
      <xdr:col>15</xdr:col>
      <xdr:colOff>187325</xdr:colOff>
      <xdr:row>30</xdr:row>
      <xdr:rowOff>71120</xdr:rowOff>
    </xdr:to>
    <xdr:sp macro="" textlink="">
      <xdr:nvSpPr>
        <xdr:cNvPr id="82" name="楕円 81"/>
        <xdr:cNvSpPr/>
      </xdr:nvSpPr>
      <xdr:spPr>
        <a:xfrm>
          <a:off x="3238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52705</xdr:rowOff>
    </xdr:to>
    <xdr:cxnSp macro="">
      <xdr:nvCxnSpPr>
        <xdr:cNvPr id="83" name="直線コネクタ 82"/>
        <xdr:cNvCxnSpPr/>
      </xdr:nvCxnSpPr>
      <xdr:spPr>
        <a:xfrm>
          <a:off x="3289300" y="593534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4" name="楕円 83"/>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30</xdr:row>
      <xdr:rowOff>20320</xdr:rowOff>
    </xdr:to>
    <xdr:cxnSp macro="">
      <xdr:nvCxnSpPr>
        <xdr:cNvPr id="85" name="直線コネクタ 84"/>
        <xdr:cNvCxnSpPr/>
      </xdr:nvCxnSpPr>
      <xdr:spPr>
        <a:xfrm>
          <a:off x="2527300" y="590296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160761</xdr:rowOff>
    </xdr:from>
    <xdr:to>
      <xdr:col>7</xdr:col>
      <xdr:colOff>187325</xdr:colOff>
      <xdr:row>30</xdr:row>
      <xdr:rowOff>90911</xdr:rowOff>
    </xdr:to>
    <xdr:sp macro="" textlink="">
      <xdr:nvSpPr>
        <xdr:cNvPr id="86" name="楕円 85"/>
        <xdr:cNvSpPr/>
      </xdr:nvSpPr>
      <xdr:spPr>
        <a:xfrm>
          <a:off x="1714500" y="5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30</xdr:row>
      <xdr:rowOff>40111</xdr:rowOff>
    </xdr:to>
    <xdr:cxnSp macro="">
      <xdr:nvCxnSpPr>
        <xdr:cNvPr id="87" name="直線コネクタ 86"/>
        <xdr:cNvCxnSpPr/>
      </xdr:nvCxnSpPr>
      <xdr:spPr>
        <a:xfrm flipV="1">
          <a:off x="1765300" y="5902960"/>
          <a:ext cx="7620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88"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89" name="n_2aveValue有形固定資産減価償却率"/>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0"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1"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92" name="n_1mainValue有形固定資産減価償却率"/>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93" name="n_2mainValue有形固定資産減価償却率"/>
        <xdr:cNvSpPr txBox="1"/>
      </xdr:nvSpPr>
      <xdr:spPr>
        <a:xfrm>
          <a:off x="3086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4" name="n_3mainValue有形固定資産減価償却率"/>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82038</xdr:rowOff>
    </xdr:from>
    <xdr:ext cx="405111" cy="259045"/>
    <xdr:sp macro="" textlink="">
      <xdr:nvSpPr>
        <xdr:cNvPr id="95" name="n_4mainValue有形固定資産減価償却率"/>
        <xdr:cNvSpPr txBox="1"/>
      </xdr:nvSpPr>
      <xdr:spPr>
        <a:xfrm>
          <a:off x="1562744" y="599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類似団体の平均を上回っているが、これは、池田町立病院の改築（</a:t>
          </a:r>
          <a:r>
            <a:rPr kumimoji="1" lang="en-US" altLang="ja-JP" sz="1050">
              <a:latin typeface="ＭＳ Ｐゴシック" panose="020B0600070205080204" pitchFamily="50" charset="-128"/>
              <a:ea typeface="ＭＳ Ｐゴシック" panose="020B0600070205080204" pitchFamily="50" charset="-128"/>
            </a:rPr>
            <a:t>H21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H24</a:t>
          </a:r>
          <a:r>
            <a:rPr kumimoji="1" lang="ja-JP" altLang="en-US" sz="1050">
              <a:latin typeface="ＭＳ Ｐゴシック" panose="020B0600070205080204" pitchFamily="50" charset="-128"/>
              <a:ea typeface="ＭＳ Ｐゴシック" panose="020B0600070205080204" pitchFamily="50" charset="-128"/>
            </a:rPr>
            <a:t>）、池田町立池田中学校の改築（</a:t>
          </a:r>
          <a:r>
            <a:rPr kumimoji="1" lang="en-US" altLang="ja-JP" sz="1050">
              <a:latin typeface="ＭＳ Ｐゴシック" panose="020B0600070205080204" pitchFamily="50" charset="-128"/>
              <a:ea typeface="ＭＳ Ｐゴシック" panose="020B0600070205080204" pitchFamily="50" charset="-128"/>
            </a:rPr>
            <a:t>H21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H24</a:t>
          </a:r>
          <a:r>
            <a:rPr kumimoji="1" lang="ja-JP" altLang="en-US" sz="1050">
              <a:latin typeface="ＭＳ Ｐゴシック" panose="020B0600070205080204" pitchFamily="50" charset="-128"/>
              <a:ea typeface="ＭＳ Ｐゴシック" panose="020B0600070205080204" pitchFamily="50" charset="-128"/>
            </a:rPr>
            <a:t>）、池田町学校給食センターの改築（</a:t>
          </a:r>
          <a:r>
            <a:rPr kumimoji="1" lang="en-US" altLang="ja-JP" sz="1050">
              <a:latin typeface="ＭＳ Ｐゴシック" panose="020B0600070205080204" pitchFamily="50" charset="-128"/>
              <a:ea typeface="ＭＳ Ｐゴシック" panose="020B0600070205080204" pitchFamily="50" charset="-128"/>
            </a:rPr>
            <a:t>H26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の大型投資事業を実施するために地方債を活用したこと等により、地方債残高が類似団体と比較して高いことが主な要因である。Ｒ１はふるさと納税の寄付額が増えたため、充当可能財源が増え、比率が大幅に改善した。今後も、令和３年１月策定の第６次行財政改革大綱の確実な実行や、投資的経費に関して毎年度、投資的事業に係るヒアリングを実施し、それに基づく計画的な実施により、借入総額の抑制と平準化を図っていくこととしてい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6" name="直線コネクタ 125"/>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7"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8" name="直線コネクタ 127"/>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1"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2" name="フローチャート: 判断 131"/>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3" name="フローチャート: 判断 132"/>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4" name="フローチャート: 判断 133"/>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5" name="フローチャート: 判断 134"/>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6" name="フローチャート: 判断 135"/>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50673</xdr:rowOff>
    </xdr:from>
    <xdr:to>
      <xdr:col>76</xdr:col>
      <xdr:colOff>73025</xdr:colOff>
      <xdr:row>31</xdr:row>
      <xdr:rowOff>152273</xdr:rowOff>
    </xdr:to>
    <xdr:sp macro="" textlink="">
      <xdr:nvSpPr>
        <xdr:cNvPr id="142" name="楕円 141"/>
        <xdr:cNvSpPr/>
      </xdr:nvSpPr>
      <xdr:spPr>
        <a:xfrm>
          <a:off x="147447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29100</xdr:rowOff>
    </xdr:from>
    <xdr:ext cx="469744" cy="259045"/>
    <xdr:sp macro="" textlink="">
      <xdr:nvSpPr>
        <xdr:cNvPr id="143" name="債務償還比率該当値テキスト"/>
        <xdr:cNvSpPr txBox="1"/>
      </xdr:nvSpPr>
      <xdr:spPr>
        <a:xfrm>
          <a:off x="14846300" y="611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33437</xdr:rowOff>
    </xdr:from>
    <xdr:to>
      <xdr:col>72</xdr:col>
      <xdr:colOff>123825</xdr:colOff>
      <xdr:row>32</xdr:row>
      <xdr:rowOff>135037</xdr:rowOff>
    </xdr:to>
    <xdr:sp macro="" textlink="">
      <xdr:nvSpPr>
        <xdr:cNvPr id="144" name="楕円 143"/>
        <xdr:cNvSpPr/>
      </xdr:nvSpPr>
      <xdr:spPr>
        <a:xfrm>
          <a:off x="14033500" y="62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101473</xdr:rowOff>
    </xdr:from>
    <xdr:to>
      <xdr:col>76</xdr:col>
      <xdr:colOff>22225</xdr:colOff>
      <xdr:row>32</xdr:row>
      <xdr:rowOff>84237</xdr:rowOff>
    </xdr:to>
    <xdr:cxnSp macro="">
      <xdr:nvCxnSpPr>
        <xdr:cNvPr id="145" name="直線コネクタ 144"/>
        <xdr:cNvCxnSpPr/>
      </xdr:nvCxnSpPr>
      <xdr:spPr>
        <a:xfrm flipV="1">
          <a:off x="14084300" y="6187948"/>
          <a:ext cx="7112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7992</xdr:rowOff>
    </xdr:from>
    <xdr:to>
      <xdr:col>68</xdr:col>
      <xdr:colOff>123825</xdr:colOff>
      <xdr:row>32</xdr:row>
      <xdr:rowOff>109592</xdr:rowOff>
    </xdr:to>
    <xdr:sp macro="" textlink="">
      <xdr:nvSpPr>
        <xdr:cNvPr id="146" name="楕円 145"/>
        <xdr:cNvSpPr/>
      </xdr:nvSpPr>
      <xdr:spPr>
        <a:xfrm>
          <a:off x="13271500" y="62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58792</xdr:rowOff>
    </xdr:from>
    <xdr:to>
      <xdr:col>72</xdr:col>
      <xdr:colOff>73025</xdr:colOff>
      <xdr:row>32</xdr:row>
      <xdr:rowOff>84237</xdr:rowOff>
    </xdr:to>
    <xdr:cxnSp macro="">
      <xdr:nvCxnSpPr>
        <xdr:cNvPr id="147" name="直線コネクタ 146"/>
        <xdr:cNvCxnSpPr/>
      </xdr:nvCxnSpPr>
      <xdr:spPr>
        <a:xfrm>
          <a:off x="13322300" y="6316717"/>
          <a:ext cx="762000" cy="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2132</xdr:rowOff>
    </xdr:from>
    <xdr:to>
      <xdr:col>64</xdr:col>
      <xdr:colOff>123825</xdr:colOff>
      <xdr:row>32</xdr:row>
      <xdr:rowOff>103732</xdr:rowOff>
    </xdr:to>
    <xdr:sp macro="" textlink="">
      <xdr:nvSpPr>
        <xdr:cNvPr id="148" name="楕円 147"/>
        <xdr:cNvSpPr/>
      </xdr:nvSpPr>
      <xdr:spPr>
        <a:xfrm>
          <a:off x="12509500" y="62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52932</xdr:rowOff>
    </xdr:from>
    <xdr:to>
      <xdr:col>68</xdr:col>
      <xdr:colOff>73025</xdr:colOff>
      <xdr:row>32</xdr:row>
      <xdr:rowOff>58792</xdr:rowOff>
    </xdr:to>
    <xdr:cxnSp macro="">
      <xdr:nvCxnSpPr>
        <xdr:cNvPr id="149" name="直線コネクタ 148"/>
        <xdr:cNvCxnSpPr/>
      </xdr:nvCxnSpPr>
      <xdr:spPr>
        <a:xfrm>
          <a:off x="12560300" y="6310857"/>
          <a:ext cx="762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165100</xdr:rowOff>
    </xdr:from>
    <xdr:to>
      <xdr:col>60</xdr:col>
      <xdr:colOff>123825</xdr:colOff>
      <xdr:row>32</xdr:row>
      <xdr:rowOff>95250</xdr:rowOff>
    </xdr:to>
    <xdr:sp macro="" textlink="">
      <xdr:nvSpPr>
        <xdr:cNvPr id="150" name="楕円 149"/>
        <xdr:cNvSpPr/>
      </xdr:nvSpPr>
      <xdr:spPr>
        <a:xfrm>
          <a:off x="11747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44450</xdr:rowOff>
    </xdr:from>
    <xdr:to>
      <xdr:col>64</xdr:col>
      <xdr:colOff>73025</xdr:colOff>
      <xdr:row>32</xdr:row>
      <xdr:rowOff>52932</xdr:rowOff>
    </xdr:to>
    <xdr:cxnSp macro="">
      <xdr:nvCxnSpPr>
        <xdr:cNvPr id="151" name="直線コネクタ 150"/>
        <xdr:cNvCxnSpPr/>
      </xdr:nvCxnSpPr>
      <xdr:spPr>
        <a:xfrm>
          <a:off x="11798300" y="6302375"/>
          <a:ext cx="762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2"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3"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4"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5"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126164</xdr:rowOff>
    </xdr:from>
    <xdr:ext cx="469744" cy="259045"/>
    <xdr:sp macro="" textlink="">
      <xdr:nvSpPr>
        <xdr:cNvPr id="156" name="n_1mainValue債務償還比率"/>
        <xdr:cNvSpPr txBox="1"/>
      </xdr:nvSpPr>
      <xdr:spPr>
        <a:xfrm>
          <a:off x="13836727" y="63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100719</xdr:rowOff>
    </xdr:from>
    <xdr:ext cx="469744" cy="259045"/>
    <xdr:sp macro="" textlink="">
      <xdr:nvSpPr>
        <xdr:cNvPr id="157" name="n_2mainValue債務償還比率"/>
        <xdr:cNvSpPr txBox="1"/>
      </xdr:nvSpPr>
      <xdr:spPr>
        <a:xfrm>
          <a:off x="13087427" y="635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94859</xdr:rowOff>
    </xdr:from>
    <xdr:ext cx="469744" cy="259045"/>
    <xdr:sp macro="" textlink="">
      <xdr:nvSpPr>
        <xdr:cNvPr id="158" name="n_3mainValue債務償還比率"/>
        <xdr:cNvSpPr txBox="1"/>
      </xdr:nvSpPr>
      <xdr:spPr>
        <a:xfrm>
          <a:off x="12325427" y="635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86377</xdr:rowOff>
    </xdr:from>
    <xdr:ext cx="469744" cy="259045"/>
    <xdr:sp macro="" textlink="">
      <xdr:nvSpPr>
        <xdr:cNvPr id="159" name="n_4mainValue債務償還比率"/>
        <xdr:cNvSpPr txBox="1"/>
      </xdr:nvSpPr>
      <xdr:spPr>
        <a:xfrm>
          <a:off x="11563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6,619
6,598
371.79
7,989,232
7,830,937
158,007
3,886,057
8,037,437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4" name="楕円 73"/>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111942</xdr:rowOff>
    </xdr:from>
    <xdr:to>
      <xdr:col>15</xdr:col>
      <xdr:colOff>101600</xdr:colOff>
      <xdr:row>38</xdr:row>
      <xdr:rowOff>42092</xdr:rowOff>
    </xdr:to>
    <xdr:sp macro="" textlink="">
      <xdr:nvSpPr>
        <xdr:cNvPr id="75" name="楕円 74"/>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23949</xdr:rowOff>
    </xdr:to>
    <xdr:cxnSp macro="">
      <xdr:nvCxnSpPr>
        <xdr:cNvPr id="76" name="直線コネクタ 75"/>
        <xdr:cNvCxnSpPr/>
      </xdr:nvCxnSpPr>
      <xdr:spPr>
        <a:xfrm>
          <a:off x="2908300" y="65063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77" name="楕円 76"/>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37</xdr:row>
      <xdr:rowOff>162741</xdr:rowOff>
    </xdr:to>
    <xdr:cxnSp macro="">
      <xdr:nvCxnSpPr>
        <xdr:cNvPr id="78" name="直線コネクタ 77"/>
        <xdr:cNvCxnSpPr/>
      </xdr:nvCxnSpPr>
      <xdr:spPr>
        <a:xfrm>
          <a:off x="2019300" y="64753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149497</xdr:rowOff>
    </xdr:from>
    <xdr:to>
      <xdr:col>6</xdr:col>
      <xdr:colOff>38100</xdr:colOff>
      <xdr:row>38</xdr:row>
      <xdr:rowOff>79647</xdr:rowOff>
    </xdr:to>
    <xdr:sp macro="" textlink="">
      <xdr:nvSpPr>
        <xdr:cNvPr id="79" name="楕円 78"/>
        <xdr:cNvSpPr/>
      </xdr:nvSpPr>
      <xdr:spPr>
        <a:xfrm>
          <a:off x="1079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131717</xdr:rowOff>
    </xdr:from>
    <xdr:to>
      <xdr:col>10</xdr:col>
      <xdr:colOff>114300</xdr:colOff>
      <xdr:row>38</xdr:row>
      <xdr:rowOff>28847</xdr:rowOff>
    </xdr:to>
    <xdr:cxnSp macro="">
      <xdr:nvCxnSpPr>
        <xdr:cNvPr id="80" name="直線コネクタ 79"/>
        <xdr:cNvCxnSpPr/>
      </xdr:nvCxnSpPr>
      <xdr:spPr>
        <a:xfrm flipV="1">
          <a:off x="1130300" y="647536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1"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2"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3"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4"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91276</xdr:rowOff>
    </xdr:from>
    <xdr:ext cx="405111" cy="259045"/>
    <xdr:sp macro="" textlink="">
      <xdr:nvSpPr>
        <xdr:cNvPr id="85" name="n_1mainValue【道路】&#10;有形固定資産減価償却率"/>
        <xdr:cNvSpPr txBox="1"/>
      </xdr:nvSpPr>
      <xdr:spPr>
        <a:xfrm>
          <a:off x="3582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6" name="n_2mainValue【道路】&#10;有形固定資産減価償却率"/>
        <xdr:cNvSpPr txBox="1"/>
      </xdr:nvSpPr>
      <xdr:spPr>
        <a:xfrm>
          <a:off x="2705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27594</xdr:rowOff>
    </xdr:from>
    <xdr:ext cx="405111" cy="259045"/>
    <xdr:sp macro="" textlink="">
      <xdr:nvSpPr>
        <xdr:cNvPr id="87" name="n_3mainValue【道路】&#10;有形固定資産減価償却率"/>
        <xdr:cNvSpPr txBox="1"/>
      </xdr:nvSpPr>
      <xdr:spPr>
        <a:xfrm>
          <a:off x="1816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96174</xdr:rowOff>
    </xdr:from>
    <xdr:ext cx="405111" cy="259045"/>
    <xdr:sp macro="" textlink="">
      <xdr:nvSpPr>
        <xdr:cNvPr id="88" name="n_4mainValue【道路】&#10;有形固定資産減価償却率"/>
        <xdr:cNvSpPr txBox="1"/>
      </xdr:nvSpPr>
      <xdr:spPr>
        <a:xfrm>
          <a:off x="927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17"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94693</xdr:rowOff>
    </xdr:from>
    <xdr:to>
      <xdr:col>50</xdr:col>
      <xdr:colOff>165100</xdr:colOff>
      <xdr:row>41</xdr:row>
      <xdr:rowOff>24843</xdr:rowOff>
    </xdr:to>
    <xdr:sp macro="" textlink="">
      <xdr:nvSpPr>
        <xdr:cNvPr id="128" name="楕円 127"/>
        <xdr:cNvSpPr/>
      </xdr:nvSpPr>
      <xdr:spPr>
        <a:xfrm>
          <a:off x="9588500" y="69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98899</xdr:rowOff>
    </xdr:from>
    <xdr:to>
      <xdr:col>46</xdr:col>
      <xdr:colOff>38100</xdr:colOff>
      <xdr:row>41</xdr:row>
      <xdr:rowOff>29049</xdr:rowOff>
    </xdr:to>
    <xdr:sp macro="" textlink="">
      <xdr:nvSpPr>
        <xdr:cNvPr id="129" name="楕円 128"/>
        <xdr:cNvSpPr/>
      </xdr:nvSpPr>
      <xdr:spPr>
        <a:xfrm>
          <a:off x="8699500" y="6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145493</xdr:rowOff>
    </xdr:from>
    <xdr:to>
      <xdr:col>50</xdr:col>
      <xdr:colOff>114300</xdr:colOff>
      <xdr:row>40</xdr:row>
      <xdr:rowOff>149699</xdr:rowOff>
    </xdr:to>
    <xdr:cxnSp macro="">
      <xdr:nvCxnSpPr>
        <xdr:cNvPr id="130" name="直線コネクタ 129"/>
        <xdr:cNvCxnSpPr/>
      </xdr:nvCxnSpPr>
      <xdr:spPr>
        <a:xfrm flipV="1">
          <a:off x="8750300" y="7003493"/>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102899</xdr:rowOff>
    </xdr:from>
    <xdr:to>
      <xdr:col>41</xdr:col>
      <xdr:colOff>101600</xdr:colOff>
      <xdr:row>41</xdr:row>
      <xdr:rowOff>33049</xdr:rowOff>
    </xdr:to>
    <xdr:sp macro="" textlink="">
      <xdr:nvSpPr>
        <xdr:cNvPr id="131" name="楕円 130"/>
        <xdr:cNvSpPr/>
      </xdr:nvSpPr>
      <xdr:spPr>
        <a:xfrm>
          <a:off x="7810500" y="696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149699</xdr:rowOff>
    </xdr:from>
    <xdr:to>
      <xdr:col>45</xdr:col>
      <xdr:colOff>177800</xdr:colOff>
      <xdr:row>40</xdr:row>
      <xdr:rowOff>153699</xdr:rowOff>
    </xdr:to>
    <xdr:cxnSp macro="">
      <xdr:nvCxnSpPr>
        <xdr:cNvPr id="132" name="直線コネクタ 131"/>
        <xdr:cNvCxnSpPr/>
      </xdr:nvCxnSpPr>
      <xdr:spPr>
        <a:xfrm flipV="1">
          <a:off x="7861300" y="700769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105925</xdr:rowOff>
    </xdr:from>
    <xdr:to>
      <xdr:col>36</xdr:col>
      <xdr:colOff>165100</xdr:colOff>
      <xdr:row>41</xdr:row>
      <xdr:rowOff>36075</xdr:rowOff>
    </xdr:to>
    <xdr:sp macro="" textlink="">
      <xdr:nvSpPr>
        <xdr:cNvPr id="133" name="楕円 132"/>
        <xdr:cNvSpPr/>
      </xdr:nvSpPr>
      <xdr:spPr>
        <a:xfrm>
          <a:off x="6921500" y="69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153699</xdr:rowOff>
    </xdr:from>
    <xdr:to>
      <xdr:col>41</xdr:col>
      <xdr:colOff>50800</xdr:colOff>
      <xdr:row>40</xdr:row>
      <xdr:rowOff>156725</xdr:rowOff>
    </xdr:to>
    <xdr:cxnSp macro="">
      <xdr:nvCxnSpPr>
        <xdr:cNvPr id="134" name="直線コネクタ 133"/>
        <xdr:cNvCxnSpPr/>
      </xdr:nvCxnSpPr>
      <xdr:spPr>
        <a:xfrm flipV="1">
          <a:off x="6972300" y="7011699"/>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5"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36"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37"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38" name="n_4aveValue【道路】&#10;一人当たり延長"/>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15970</xdr:rowOff>
    </xdr:from>
    <xdr:ext cx="534377" cy="259045"/>
    <xdr:sp macro="" textlink="">
      <xdr:nvSpPr>
        <xdr:cNvPr id="139" name="n_1mainValue【道路】&#10;一人当たり延長"/>
        <xdr:cNvSpPr txBox="1"/>
      </xdr:nvSpPr>
      <xdr:spPr>
        <a:xfrm>
          <a:off x="9359411" y="70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45576</xdr:rowOff>
    </xdr:from>
    <xdr:ext cx="534377" cy="259045"/>
    <xdr:sp macro="" textlink="">
      <xdr:nvSpPr>
        <xdr:cNvPr id="140" name="n_2mainValue【道路】&#10;一人当たり延長"/>
        <xdr:cNvSpPr txBox="1"/>
      </xdr:nvSpPr>
      <xdr:spPr>
        <a:xfrm>
          <a:off x="8483111" y="673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49576</xdr:rowOff>
    </xdr:from>
    <xdr:ext cx="534377" cy="259045"/>
    <xdr:sp macro="" textlink="">
      <xdr:nvSpPr>
        <xdr:cNvPr id="141" name="n_3mainValue【道路】&#10;一人当たり延長"/>
        <xdr:cNvSpPr txBox="1"/>
      </xdr:nvSpPr>
      <xdr:spPr>
        <a:xfrm>
          <a:off x="7594111" y="673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52602</xdr:rowOff>
    </xdr:from>
    <xdr:ext cx="534377" cy="259045"/>
    <xdr:sp macro="" textlink="">
      <xdr:nvSpPr>
        <xdr:cNvPr id="142" name="n_4mainValue【道路】&#10;一人当たり延長"/>
        <xdr:cNvSpPr txBox="1"/>
      </xdr:nvSpPr>
      <xdr:spPr>
        <a:xfrm>
          <a:off x="6705111" y="67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3"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84" name="楕円 183"/>
        <xdr:cNvSpPr/>
      </xdr:nvSpPr>
      <xdr:spPr>
        <a:xfrm>
          <a:off x="3746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85" name="楕円 184"/>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60</xdr:row>
      <xdr:rowOff>34290</xdr:rowOff>
    </xdr:to>
    <xdr:cxnSp macro="">
      <xdr:nvCxnSpPr>
        <xdr:cNvPr id="186" name="直線コネクタ 185"/>
        <xdr:cNvCxnSpPr/>
      </xdr:nvCxnSpPr>
      <xdr:spPr>
        <a:xfrm flipV="1">
          <a:off x="2908300" y="1031475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87" name="楕円 186"/>
        <xdr:cNvSpPr/>
      </xdr:nvSpPr>
      <xdr:spPr>
        <a:xfrm>
          <a:off x="196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34290</xdr:rowOff>
    </xdr:to>
    <xdr:cxnSp macro="">
      <xdr:nvCxnSpPr>
        <xdr:cNvPr id="188" name="直線コネクタ 187"/>
        <xdr:cNvCxnSpPr/>
      </xdr:nvCxnSpPr>
      <xdr:spPr>
        <a:xfrm>
          <a:off x="2019300" y="102918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136978</xdr:rowOff>
    </xdr:from>
    <xdr:to>
      <xdr:col>6</xdr:col>
      <xdr:colOff>38100</xdr:colOff>
      <xdr:row>60</xdr:row>
      <xdr:rowOff>67128</xdr:rowOff>
    </xdr:to>
    <xdr:sp macro="" textlink="">
      <xdr:nvSpPr>
        <xdr:cNvPr id="189" name="楕円 188"/>
        <xdr:cNvSpPr/>
      </xdr:nvSpPr>
      <xdr:spPr>
        <a:xfrm>
          <a:off x="1079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60</xdr:row>
      <xdr:rowOff>16328</xdr:rowOff>
    </xdr:to>
    <xdr:cxnSp macro="">
      <xdr:nvCxnSpPr>
        <xdr:cNvPr id="190" name="直線コネクタ 189"/>
        <xdr:cNvCxnSpPr/>
      </xdr:nvCxnSpPr>
      <xdr:spPr>
        <a:xfrm flipV="1">
          <a:off x="1130300" y="102918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91"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192"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93"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4"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95086</xdr:rowOff>
    </xdr:from>
    <xdr:ext cx="405111" cy="259045"/>
    <xdr:sp macro="" textlink="">
      <xdr:nvSpPr>
        <xdr:cNvPr id="195" name="n_1mainValue【橋りょう・トンネル】&#10;有形固定資産減価償却率"/>
        <xdr:cNvSpPr txBox="1"/>
      </xdr:nvSpPr>
      <xdr:spPr>
        <a:xfrm>
          <a:off x="3582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6" name="n_2mainValue【橋りょう・トンネ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197" name="n_3mainValue【橋りょう・トンネル】&#10;有形固定資産減価償却率"/>
        <xdr:cNvSpPr txBox="1"/>
      </xdr:nvSpPr>
      <xdr:spPr>
        <a:xfrm>
          <a:off x="1816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198" name="n_4main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27"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152784</xdr:rowOff>
    </xdr:from>
    <xdr:to>
      <xdr:col>50</xdr:col>
      <xdr:colOff>165100</xdr:colOff>
      <xdr:row>64</xdr:row>
      <xdr:rowOff>82934</xdr:rowOff>
    </xdr:to>
    <xdr:sp macro="" textlink="">
      <xdr:nvSpPr>
        <xdr:cNvPr id="238" name="楕円 237"/>
        <xdr:cNvSpPr/>
      </xdr:nvSpPr>
      <xdr:spPr>
        <a:xfrm>
          <a:off x="9588500" y="109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155320</xdr:rowOff>
    </xdr:from>
    <xdr:to>
      <xdr:col>46</xdr:col>
      <xdr:colOff>38100</xdr:colOff>
      <xdr:row>64</xdr:row>
      <xdr:rowOff>85470</xdr:rowOff>
    </xdr:to>
    <xdr:sp macro="" textlink="">
      <xdr:nvSpPr>
        <xdr:cNvPr id="239" name="楕円 238"/>
        <xdr:cNvSpPr/>
      </xdr:nvSpPr>
      <xdr:spPr>
        <a:xfrm>
          <a:off x="8699500" y="109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32134</xdr:rowOff>
    </xdr:from>
    <xdr:to>
      <xdr:col>50</xdr:col>
      <xdr:colOff>114300</xdr:colOff>
      <xdr:row>64</xdr:row>
      <xdr:rowOff>34670</xdr:rowOff>
    </xdr:to>
    <xdr:cxnSp macro="">
      <xdr:nvCxnSpPr>
        <xdr:cNvPr id="240" name="直線コネクタ 239"/>
        <xdr:cNvCxnSpPr/>
      </xdr:nvCxnSpPr>
      <xdr:spPr>
        <a:xfrm flipV="1">
          <a:off x="8750300" y="11004934"/>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156039</xdr:rowOff>
    </xdr:from>
    <xdr:to>
      <xdr:col>41</xdr:col>
      <xdr:colOff>101600</xdr:colOff>
      <xdr:row>64</xdr:row>
      <xdr:rowOff>86189</xdr:rowOff>
    </xdr:to>
    <xdr:sp macro="" textlink="">
      <xdr:nvSpPr>
        <xdr:cNvPr id="241" name="楕円 240"/>
        <xdr:cNvSpPr/>
      </xdr:nvSpPr>
      <xdr:spPr>
        <a:xfrm>
          <a:off x="7810500" y="109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34670</xdr:rowOff>
    </xdr:from>
    <xdr:to>
      <xdr:col>45</xdr:col>
      <xdr:colOff>177800</xdr:colOff>
      <xdr:row>64</xdr:row>
      <xdr:rowOff>35389</xdr:rowOff>
    </xdr:to>
    <xdr:cxnSp macro="">
      <xdr:nvCxnSpPr>
        <xdr:cNvPr id="242" name="直線コネクタ 241"/>
        <xdr:cNvCxnSpPr/>
      </xdr:nvCxnSpPr>
      <xdr:spPr>
        <a:xfrm flipV="1">
          <a:off x="7861300" y="1100747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92556</xdr:rowOff>
    </xdr:from>
    <xdr:to>
      <xdr:col>36</xdr:col>
      <xdr:colOff>165100</xdr:colOff>
      <xdr:row>64</xdr:row>
      <xdr:rowOff>22706</xdr:rowOff>
    </xdr:to>
    <xdr:sp macro="" textlink="">
      <xdr:nvSpPr>
        <xdr:cNvPr id="243" name="楕円 242"/>
        <xdr:cNvSpPr/>
      </xdr:nvSpPr>
      <xdr:spPr>
        <a:xfrm>
          <a:off x="6921500" y="108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143356</xdr:rowOff>
    </xdr:from>
    <xdr:to>
      <xdr:col>41</xdr:col>
      <xdr:colOff>50800</xdr:colOff>
      <xdr:row>64</xdr:row>
      <xdr:rowOff>35389</xdr:rowOff>
    </xdr:to>
    <xdr:cxnSp macro="">
      <xdr:nvCxnSpPr>
        <xdr:cNvPr id="244" name="直線コネクタ 243"/>
        <xdr:cNvCxnSpPr/>
      </xdr:nvCxnSpPr>
      <xdr:spPr>
        <a:xfrm>
          <a:off x="6972300" y="10944706"/>
          <a:ext cx="889000" cy="6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5"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6"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7"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8"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74061</xdr:rowOff>
    </xdr:from>
    <xdr:ext cx="599010" cy="259045"/>
    <xdr:sp macro="" textlink="">
      <xdr:nvSpPr>
        <xdr:cNvPr id="249" name="n_1mainValue【橋りょう・トンネル】&#10;一人当たり有形固定資産（償却資産）額"/>
        <xdr:cNvSpPr txBox="1"/>
      </xdr:nvSpPr>
      <xdr:spPr>
        <a:xfrm>
          <a:off x="9327095" y="1104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76597</xdr:rowOff>
    </xdr:from>
    <xdr:ext cx="599010" cy="259045"/>
    <xdr:sp macro="" textlink="">
      <xdr:nvSpPr>
        <xdr:cNvPr id="250" name="n_2mainValue【橋りょう・トンネル】&#10;一人当たり有形固定資産（償却資産）額"/>
        <xdr:cNvSpPr txBox="1"/>
      </xdr:nvSpPr>
      <xdr:spPr>
        <a:xfrm>
          <a:off x="8450795" y="1104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77316</xdr:rowOff>
    </xdr:from>
    <xdr:ext cx="599010" cy="259045"/>
    <xdr:sp macro="" textlink="">
      <xdr:nvSpPr>
        <xdr:cNvPr id="251" name="n_3mainValue【橋りょう・トンネル】&#10;一人当たり有形固定資産（償却資産）額"/>
        <xdr:cNvSpPr txBox="1"/>
      </xdr:nvSpPr>
      <xdr:spPr>
        <a:xfrm>
          <a:off x="7561795" y="110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13833</xdr:rowOff>
    </xdr:from>
    <xdr:ext cx="599010" cy="259045"/>
    <xdr:sp macro="" textlink="">
      <xdr:nvSpPr>
        <xdr:cNvPr id="252" name="n_4mainValue【橋りょう・トンネル】&#10;一人当たり有形固定資産（償却資産）額"/>
        <xdr:cNvSpPr txBox="1"/>
      </xdr:nvSpPr>
      <xdr:spPr>
        <a:xfrm>
          <a:off x="6672795" y="1098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363</xdr:rowOff>
    </xdr:from>
    <xdr:to>
      <xdr:col>20</xdr:col>
      <xdr:colOff>38100</xdr:colOff>
      <xdr:row>83</xdr:row>
      <xdr:rowOff>101963</xdr:rowOff>
    </xdr:to>
    <xdr:sp macro="" textlink="">
      <xdr:nvSpPr>
        <xdr:cNvPr id="294" name="楕円 293"/>
        <xdr:cNvSpPr/>
      </xdr:nvSpPr>
      <xdr:spPr>
        <a:xfrm>
          <a:off x="3746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132624</xdr:rowOff>
    </xdr:from>
    <xdr:to>
      <xdr:col>15</xdr:col>
      <xdr:colOff>101600</xdr:colOff>
      <xdr:row>83</xdr:row>
      <xdr:rowOff>62774</xdr:rowOff>
    </xdr:to>
    <xdr:sp macro="" textlink="">
      <xdr:nvSpPr>
        <xdr:cNvPr id="295" name="楕円 294"/>
        <xdr:cNvSpPr/>
      </xdr:nvSpPr>
      <xdr:spPr>
        <a:xfrm>
          <a:off x="2857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11974</xdr:rowOff>
    </xdr:from>
    <xdr:to>
      <xdr:col>19</xdr:col>
      <xdr:colOff>177800</xdr:colOff>
      <xdr:row>83</xdr:row>
      <xdr:rowOff>51163</xdr:rowOff>
    </xdr:to>
    <xdr:cxnSp macro="">
      <xdr:nvCxnSpPr>
        <xdr:cNvPr id="296" name="直線コネクタ 295"/>
        <xdr:cNvCxnSpPr/>
      </xdr:nvCxnSpPr>
      <xdr:spPr>
        <a:xfrm>
          <a:off x="2908300" y="142423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96701</xdr:rowOff>
    </xdr:from>
    <xdr:to>
      <xdr:col>10</xdr:col>
      <xdr:colOff>165100</xdr:colOff>
      <xdr:row>83</xdr:row>
      <xdr:rowOff>26851</xdr:rowOff>
    </xdr:to>
    <xdr:sp macro="" textlink="">
      <xdr:nvSpPr>
        <xdr:cNvPr id="297" name="楕円 296"/>
        <xdr:cNvSpPr/>
      </xdr:nvSpPr>
      <xdr:spPr>
        <a:xfrm>
          <a:off x="1968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147501</xdr:rowOff>
    </xdr:from>
    <xdr:to>
      <xdr:col>15</xdr:col>
      <xdr:colOff>50800</xdr:colOff>
      <xdr:row>83</xdr:row>
      <xdr:rowOff>11974</xdr:rowOff>
    </xdr:to>
    <xdr:cxnSp macro="">
      <xdr:nvCxnSpPr>
        <xdr:cNvPr id="298" name="直線コネクタ 297"/>
        <xdr:cNvCxnSpPr/>
      </xdr:nvCxnSpPr>
      <xdr:spPr>
        <a:xfrm>
          <a:off x="2019300" y="142064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52614</xdr:rowOff>
    </xdr:from>
    <xdr:to>
      <xdr:col>6</xdr:col>
      <xdr:colOff>38100</xdr:colOff>
      <xdr:row>84</xdr:row>
      <xdr:rowOff>154214</xdr:rowOff>
    </xdr:to>
    <xdr:sp macro="" textlink="">
      <xdr:nvSpPr>
        <xdr:cNvPr id="299" name="楕円 298"/>
        <xdr:cNvSpPr/>
      </xdr:nvSpPr>
      <xdr:spPr>
        <a:xfrm>
          <a:off x="1079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147501</xdr:rowOff>
    </xdr:from>
    <xdr:to>
      <xdr:col>10</xdr:col>
      <xdr:colOff>114300</xdr:colOff>
      <xdr:row>84</xdr:row>
      <xdr:rowOff>103414</xdr:rowOff>
    </xdr:to>
    <xdr:cxnSp macro="">
      <xdr:nvCxnSpPr>
        <xdr:cNvPr id="300" name="直線コネクタ 299"/>
        <xdr:cNvCxnSpPr/>
      </xdr:nvCxnSpPr>
      <xdr:spPr>
        <a:xfrm flipV="1">
          <a:off x="1130300" y="14206401"/>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1"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2"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3"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4"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118490</xdr:rowOff>
    </xdr:from>
    <xdr:ext cx="405111" cy="259045"/>
    <xdr:sp macro="" textlink="">
      <xdr:nvSpPr>
        <xdr:cNvPr id="305" name="n_1mainValue【公営住宅】&#10;有形固定資産減価償却率"/>
        <xdr:cNvSpPr txBox="1"/>
      </xdr:nvSpPr>
      <xdr:spPr>
        <a:xfrm>
          <a:off x="3582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79301</xdr:rowOff>
    </xdr:from>
    <xdr:ext cx="405111" cy="259045"/>
    <xdr:sp macro="" textlink="">
      <xdr:nvSpPr>
        <xdr:cNvPr id="306" name="n_2mainValue【公営住宅】&#10;有形固定資産減価償却率"/>
        <xdr:cNvSpPr txBox="1"/>
      </xdr:nvSpPr>
      <xdr:spPr>
        <a:xfrm>
          <a:off x="2705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43378</xdr:rowOff>
    </xdr:from>
    <xdr:ext cx="405111" cy="259045"/>
    <xdr:sp macro="" textlink="">
      <xdr:nvSpPr>
        <xdr:cNvPr id="307" name="n_3mainValue【公営住宅】&#10;有形固定資産減価償却率"/>
        <xdr:cNvSpPr txBox="1"/>
      </xdr:nvSpPr>
      <xdr:spPr>
        <a:xfrm>
          <a:off x="1816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145341</xdr:rowOff>
    </xdr:from>
    <xdr:ext cx="405111" cy="259045"/>
    <xdr:sp macro="" textlink="">
      <xdr:nvSpPr>
        <xdr:cNvPr id="308" name="n_4mainValue【公営住宅】&#10;有形固定資産減価償却率"/>
        <xdr:cNvSpPr txBox="1"/>
      </xdr:nvSpPr>
      <xdr:spPr>
        <a:xfrm>
          <a:off x="927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37"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24715</xdr:rowOff>
    </xdr:from>
    <xdr:to>
      <xdr:col>41</xdr:col>
      <xdr:colOff>101600</xdr:colOff>
      <xdr:row>84</xdr:row>
      <xdr:rowOff>126315</xdr:rowOff>
    </xdr:to>
    <xdr:sp macro="" textlink="">
      <xdr:nvSpPr>
        <xdr:cNvPr id="348" name="楕円 347"/>
        <xdr:cNvSpPr/>
      </xdr:nvSpPr>
      <xdr:spPr>
        <a:xfrm>
          <a:off x="7810500" y="144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32183</xdr:rowOff>
    </xdr:from>
    <xdr:to>
      <xdr:col>36</xdr:col>
      <xdr:colOff>165100</xdr:colOff>
      <xdr:row>84</xdr:row>
      <xdr:rowOff>133783</xdr:rowOff>
    </xdr:to>
    <xdr:sp macro="" textlink="">
      <xdr:nvSpPr>
        <xdr:cNvPr id="349" name="楕円 348"/>
        <xdr:cNvSpPr/>
      </xdr:nvSpPr>
      <xdr:spPr>
        <a:xfrm>
          <a:off x="6921500" y="144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75515</xdr:rowOff>
    </xdr:from>
    <xdr:to>
      <xdr:col>41</xdr:col>
      <xdr:colOff>50800</xdr:colOff>
      <xdr:row>84</xdr:row>
      <xdr:rowOff>82983</xdr:rowOff>
    </xdr:to>
    <xdr:cxnSp macro="">
      <xdr:nvCxnSpPr>
        <xdr:cNvPr id="350" name="直線コネクタ 349"/>
        <xdr:cNvCxnSpPr/>
      </xdr:nvCxnSpPr>
      <xdr:spPr>
        <a:xfrm flipV="1">
          <a:off x="6972300" y="1447731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1"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2"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53"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54" name="n_4aveValue【公営住宅】&#10;一人当たり面積"/>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142842</xdr:rowOff>
    </xdr:from>
    <xdr:ext cx="469744" cy="259045"/>
    <xdr:sp macro="" textlink="">
      <xdr:nvSpPr>
        <xdr:cNvPr id="355" name="n_3mainValue【公営住宅】&#10;一人当たり面積"/>
        <xdr:cNvSpPr txBox="1"/>
      </xdr:nvSpPr>
      <xdr:spPr>
        <a:xfrm>
          <a:off x="7626427" y="1420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150310</xdr:rowOff>
    </xdr:from>
    <xdr:ext cx="469744" cy="259045"/>
    <xdr:sp macro="" textlink="">
      <xdr:nvSpPr>
        <xdr:cNvPr id="356" name="n_4mainValue【公営住宅】&#10;一人当たり面積"/>
        <xdr:cNvSpPr txBox="1"/>
      </xdr:nvSpPr>
      <xdr:spPr>
        <a:xfrm>
          <a:off x="6737427" y="142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9" name="テキスト ボックス 3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1" name="テキスト ボックス 40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3" name="テキスト ボックス 4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7" name="テキスト ボックス 4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9" name="テキスト ボックス 4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1" name="テキスト ボックス 41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13" name="直線コネクタ 412"/>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14"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15" name="直線コネクタ 414"/>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16"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17" name="直線コネクタ 416"/>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18"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19" name="フローチャート: 判断 41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20" name="フローチャート: 判断 419"/>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21" name="フローチャート: 判断 420"/>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22" name="フローチャート: 判断 421"/>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23" name="フローチャート: 判断 422"/>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93980</xdr:rowOff>
    </xdr:from>
    <xdr:to>
      <xdr:col>81</xdr:col>
      <xdr:colOff>101600</xdr:colOff>
      <xdr:row>60</xdr:row>
      <xdr:rowOff>24130</xdr:rowOff>
    </xdr:to>
    <xdr:sp macro="" textlink="">
      <xdr:nvSpPr>
        <xdr:cNvPr id="429" name="楕円 428"/>
        <xdr:cNvSpPr/>
      </xdr:nvSpPr>
      <xdr:spPr>
        <a:xfrm>
          <a:off x="15430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430" name="楕円 429"/>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59</xdr:row>
      <xdr:rowOff>144780</xdr:rowOff>
    </xdr:to>
    <xdr:cxnSp macro="">
      <xdr:nvCxnSpPr>
        <xdr:cNvPr id="431" name="直線コネクタ 430"/>
        <xdr:cNvCxnSpPr/>
      </xdr:nvCxnSpPr>
      <xdr:spPr>
        <a:xfrm>
          <a:off x="14592300" y="102584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32" name="楕円 431"/>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142875</xdr:rowOff>
    </xdr:from>
    <xdr:to>
      <xdr:col>76</xdr:col>
      <xdr:colOff>114300</xdr:colOff>
      <xdr:row>59</xdr:row>
      <xdr:rowOff>152400</xdr:rowOff>
    </xdr:to>
    <xdr:cxnSp macro="">
      <xdr:nvCxnSpPr>
        <xdr:cNvPr id="433" name="直線コネクタ 432"/>
        <xdr:cNvCxnSpPr/>
      </xdr:nvCxnSpPr>
      <xdr:spPr>
        <a:xfrm flipV="1">
          <a:off x="13703300" y="10258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113030</xdr:rowOff>
    </xdr:from>
    <xdr:to>
      <xdr:col>67</xdr:col>
      <xdr:colOff>101600</xdr:colOff>
      <xdr:row>60</xdr:row>
      <xdr:rowOff>43180</xdr:rowOff>
    </xdr:to>
    <xdr:sp macro="" textlink="">
      <xdr:nvSpPr>
        <xdr:cNvPr id="434" name="楕円 433"/>
        <xdr:cNvSpPr/>
      </xdr:nvSpPr>
      <xdr:spPr>
        <a:xfrm>
          <a:off x="12763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152400</xdr:rowOff>
    </xdr:from>
    <xdr:to>
      <xdr:col>71</xdr:col>
      <xdr:colOff>177800</xdr:colOff>
      <xdr:row>59</xdr:row>
      <xdr:rowOff>163830</xdr:rowOff>
    </xdr:to>
    <xdr:cxnSp macro="">
      <xdr:nvCxnSpPr>
        <xdr:cNvPr id="435" name="直線コネクタ 434"/>
        <xdr:cNvCxnSpPr/>
      </xdr:nvCxnSpPr>
      <xdr:spPr>
        <a:xfrm flipV="1">
          <a:off x="12814300" y="10267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436"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437"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438"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439"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40657</xdr:rowOff>
    </xdr:from>
    <xdr:ext cx="405111" cy="259045"/>
    <xdr:sp macro="" textlink="">
      <xdr:nvSpPr>
        <xdr:cNvPr id="440" name="n_1mainValue【学校施設】&#10;有形固定資産減価償却率"/>
        <xdr:cNvSpPr txBox="1"/>
      </xdr:nvSpPr>
      <xdr:spPr>
        <a:xfrm>
          <a:off x="15266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13352</xdr:rowOff>
    </xdr:from>
    <xdr:ext cx="405111" cy="259045"/>
    <xdr:sp macro="" textlink="">
      <xdr:nvSpPr>
        <xdr:cNvPr id="441" name="n_2mainValue【学校施設】&#10;有形固定資産減価償却率"/>
        <xdr:cNvSpPr txBox="1"/>
      </xdr:nvSpPr>
      <xdr:spPr>
        <a:xfrm>
          <a:off x="14389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442" name="n_3mainValue【学校施設】&#10;有形固定資産減価償却率"/>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443" name="n_4main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59" name="テキスト ボックス 45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1" name="テキスト ボックス 46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3" name="テキスト ボックス 46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5" name="テキスト ボックス 4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467" name="直線コネクタ 466"/>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468"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469" name="直線コネクタ 468"/>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470"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471" name="直線コネクタ 470"/>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472" name="【学校施設】&#10;一人当たり面積平均値テキスト"/>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473" name="フローチャート: 判断 472"/>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474" name="フローチャート: 判断 473"/>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475" name="フローチャート: 判断 474"/>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476" name="フローチャート: 判断 475"/>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477" name="フローチャート: 判断 476"/>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152502</xdr:rowOff>
    </xdr:from>
    <xdr:to>
      <xdr:col>102</xdr:col>
      <xdr:colOff>165100</xdr:colOff>
      <xdr:row>63</xdr:row>
      <xdr:rowOff>82652</xdr:rowOff>
    </xdr:to>
    <xdr:sp macro="" textlink="">
      <xdr:nvSpPr>
        <xdr:cNvPr id="483" name="楕円 482"/>
        <xdr:cNvSpPr/>
      </xdr:nvSpPr>
      <xdr:spPr>
        <a:xfrm>
          <a:off x="19494500" y="10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136804</xdr:rowOff>
    </xdr:from>
    <xdr:to>
      <xdr:col>98</xdr:col>
      <xdr:colOff>38100</xdr:colOff>
      <xdr:row>63</xdr:row>
      <xdr:rowOff>66954</xdr:rowOff>
    </xdr:to>
    <xdr:sp macro="" textlink="">
      <xdr:nvSpPr>
        <xdr:cNvPr id="484" name="楕円 483"/>
        <xdr:cNvSpPr/>
      </xdr:nvSpPr>
      <xdr:spPr>
        <a:xfrm>
          <a:off x="18605500" y="1076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16154</xdr:rowOff>
    </xdr:from>
    <xdr:to>
      <xdr:col>102</xdr:col>
      <xdr:colOff>114300</xdr:colOff>
      <xdr:row>63</xdr:row>
      <xdr:rowOff>31852</xdr:rowOff>
    </xdr:to>
    <xdr:cxnSp macro="">
      <xdr:nvCxnSpPr>
        <xdr:cNvPr id="485" name="直線コネクタ 484"/>
        <xdr:cNvCxnSpPr/>
      </xdr:nvCxnSpPr>
      <xdr:spPr>
        <a:xfrm>
          <a:off x="18656300" y="10817504"/>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486"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487"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488"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489"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73779</xdr:rowOff>
    </xdr:from>
    <xdr:ext cx="469744" cy="259045"/>
    <xdr:sp macro="" textlink="">
      <xdr:nvSpPr>
        <xdr:cNvPr id="490" name="n_3mainValue【学校施設】&#10;一人当たり面積"/>
        <xdr:cNvSpPr txBox="1"/>
      </xdr:nvSpPr>
      <xdr:spPr>
        <a:xfrm>
          <a:off x="19310427" y="108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58081</xdr:rowOff>
    </xdr:from>
    <xdr:ext cx="469744" cy="259045"/>
    <xdr:sp macro="" textlink="">
      <xdr:nvSpPr>
        <xdr:cNvPr id="491" name="n_4mainValue【学校施設】&#10;一人当たり面積"/>
        <xdr:cNvSpPr txBox="1"/>
      </xdr:nvSpPr>
      <xdr:spPr>
        <a:xfrm>
          <a:off x="18421427" y="1085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2" name="テキスト ボックス 5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4" name="テキスト ボックス 50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4" name="テキスト ボックス 51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17" name="直線コネクタ 516"/>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9" name="直線コネクタ 51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20"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21" name="直線コネクタ 520"/>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156771</xdr:rowOff>
    </xdr:from>
    <xdr:ext cx="405111" cy="259045"/>
    <xdr:sp macro="" textlink="">
      <xdr:nvSpPr>
        <xdr:cNvPr id="522" name="【児童館】&#10;有形固定資産減価償却率平均値テキスト"/>
        <xdr:cNvSpPr txBox="1"/>
      </xdr:nvSpPr>
      <xdr:spPr>
        <a:xfrm>
          <a:off x="16357600" y="1438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523" name="フローチャート: 判断 522"/>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524" name="フローチャート: 判断 523"/>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25" name="フローチャート: 判断 524"/>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526" name="フローチャート: 判断 525"/>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527" name="フローチャート: 判断 526"/>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86</xdr:row>
      <xdr:rowOff>117929</xdr:rowOff>
    </xdr:from>
    <xdr:to>
      <xdr:col>67</xdr:col>
      <xdr:colOff>101600</xdr:colOff>
      <xdr:row>87</xdr:row>
      <xdr:rowOff>48079</xdr:rowOff>
    </xdr:to>
    <xdr:sp macro="" textlink="">
      <xdr:nvSpPr>
        <xdr:cNvPr id="533" name="楕円 532"/>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102161</xdr:rowOff>
    </xdr:from>
    <xdr:ext cx="405111" cy="259045"/>
    <xdr:sp macro="" textlink="">
      <xdr:nvSpPr>
        <xdr:cNvPr id="534" name="n_1aveValue【児童館】&#10;有形固定資産減価償却率"/>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535"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536" name="n_3aveValue【児童館】&#10;有形固定資産減価償却率"/>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537" name="n_4ave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38"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9" name="直線コネクタ 5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0" name="テキスト ボックス 5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1" name="直線コネクタ 5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2" name="テキスト ボックス 5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3" name="直線コネクタ 5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4" name="テキスト ボックス 5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5" name="直線コネクタ 5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6" name="テキスト ボックス 5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560" name="直線コネクタ 559"/>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561"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562" name="直線コネクタ 561"/>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563"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564" name="直線コネクタ 563"/>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565" name="【児童館】&#10;一人当たり面積平均値テキスト"/>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566" name="フローチャート: 判断 565"/>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567" name="フローチャート: 判断 566"/>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568" name="フローチャート: 判断 567"/>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569" name="フローチャート: 判断 568"/>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570" name="フローチャート: 判断 569"/>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161037</xdr:rowOff>
    </xdr:from>
    <xdr:to>
      <xdr:col>98</xdr:col>
      <xdr:colOff>38100</xdr:colOff>
      <xdr:row>85</xdr:row>
      <xdr:rowOff>91187</xdr:rowOff>
    </xdr:to>
    <xdr:sp macro="" textlink="">
      <xdr:nvSpPr>
        <xdr:cNvPr id="576" name="楕円 575"/>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82566</xdr:rowOff>
    </xdr:from>
    <xdr:ext cx="469744" cy="259045"/>
    <xdr:sp macro="" textlink="">
      <xdr:nvSpPr>
        <xdr:cNvPr id="577"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578" name="n_2aveValue【児童館】&#10;一人当たり面積"/>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579"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580" name="n_4aveValue【児童館】&#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581" name="n_4mainValue【児童館】&#10;一人当たり面積"/>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2" name="テキスト ボックス 59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4" name="テキスト ボックス 59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4" name="テキスト ボックス 60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07" name="直線コネクタ 60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9" name="直線コネクタ 60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1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11" name="直線コネクタ 61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12"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13" name="フローチャート: 判断 61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14" name="フローチャート: 判断 61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15" name="フローチャート: 判断 61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16" name="フローチャート: 判断 61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17" name="フローチャート: 判断 61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108676</xdr:rowOff>
    </xdr:from>
    <xdr:to>
      <xdr:col>67</xdr:col>
      <xdr:colOff>101600</xdr:colOff>
      <xdr:row>107</xdr:row>
      <xdr:rowOff>38826</xdr:rowOff>
    </xdr:to>
    <xdr:sp macro="" textlink="">
      <xdr:nvSpPr>
        <xdr:cNvPr id="623" name="楕円 622"/>
        <xdr:cNvSpPr/>
      </xdr:nvSpPr>
      <xdr:spPr>
        <a:xfrm>
          <a:off x="12763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56985</xdr:rowOff>
    </xdr:from>
    <xdr:ext cx="405111" cy="259045"/>
    <xdr:sp macro="" textlink="">
      <xdr:nvSpPr>
        <xdr:cNvPr id="624"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25"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26"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27"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29953</xdr:rowOff>
    </xdr:from>
    <xdr:ext cx="405111" cy="259045"/>
    <xdr:sp macro="" textlink="">
      <xdr:nvSpPr>
        <xdr:cNvPr id="628" name="n_4mainValue【公民館】&#10;有形固定資産減価償却率"/>
        <xdr:cNvSpPr txBox="1"/>
      </xdr:nvSpPr>
      <xdr:spPr>
        <a:xfrm>
          <a:off x="12611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52" name="直線コネクタ 651"/>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53"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54" name="直線コネクタ 653"/>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55"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56" name="直線コネクタ 655"/>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657"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58" name="フローチャート: 判断 657"/>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59" name="フローチャート: 判断 658"/>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60" name="フローチャート: 判断 659"/>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61" name="フローチャート: 判断 660"/>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62" name="フローチャート: 判断 661"/>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85598</xdr:rowOff>
    </xdr:from>
    <xdr:to>
      <xdr:col>98</xdr:col>
      <xdr:colOff>38100</xdr:colOff>
      <xdr:row>105</xdr:row>
      <xdr:rowOff>15748</xdr:rowOff>
    </xdr:to>
    <xdr:sp macro="" textlink="">
      <xdr:nvSpPr>
        <xdr:cNvPr id="668" name="楕円 667"/>
        <xdr:cNvSpPr/>
      </xdr:nvSpPr>
      <xdr:spPr>
        <a:xfrm>
          <a:off x="18605500" y="179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18559</xdr:rowOff>
    </xdr:from>
    <xdr:ext cx="469744" cy="259045"/>
    <xdr:sp macro="" textlink="">
      <xdr:nvSpPr>
        <xdr:cNvPr id="669"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670"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671"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672" name="n_4aveValue【公民館】&#10;一人当たり面積"/>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32275</xdr:rowOff>
    </xdr:from>
    <xdr:ext cx="469744" cy="259045"/>
    <xdr:sp macro="" textlink="">
      <xdr:nvSpPr>
        <xdr:cNvPr id="673" name="n_4mainValue【公民館】&#10;一人当たり面積"/>
        <xdr:cNvSpPr txBox="1"/>
      </xdr:nvSpPr>
      <xdr:spPr>
        <a:xfrm>
          <a:off x="18421427" y="176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児童館については、すでに減価償却が終了していることから、今後は既存施設の長寿命化または施設の新設等、子育て環境へのニーズを的確に捉え、積極的に対応していく必要がある。</a:t>
          </a:r>
        </a:p>
        <a:p>
          <a:r>
            <a:rPr kumimoji="1" lang="ja-JP" altLang="en-US" sz="1300">
              <a:latin typeface="ＭＳ Ｐゴシック" panose="020B0600070205080204" pitchFamily="50" charset="-128"/>
              <a:ea typeface="ＭＳ Ｐゴシック" panose="020B0600070205080204" pitchFamily="50" charset="-128"/>
            </a:rPr>
            <a:t>その他の施設については、有形固定資産減価償却率、一人当たり面積は類似団体とほぼ同じ状況であるが、引き続き公共施設等総合管理計画等に基づき、適切に長寿命化・更新や除却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6,619
6,598
371.79
7,989,232
7,830,937
158,007
3,886,057
8,037,437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79284</xdr:rowOff>
    </xdr:from>
    <xdr:to>
      <xdr:col>20</xdr:col>
      <xdr:colOff>38100</xdr:colOff>
      <xdr:row>42</xdr:row>
      <xdr:rowOff>9434</xdr:rowOff>
    </xdr:to>
    <xdr:sp macro="" textlink="">
      <xdr:nvSpPr>
        <xdr:cNvPr id="74" name="楕円 73"/>
        <xdr:cNvSpPr/>
      </xdr:nvSpPr>
      <xdr:spPr>
        <a:xfrm>
          <a:off x="3746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67854</xdr:rowOff>
    </xdr:from>
    <xdr:to>
      <xdr:col>15</xdr:col>
      <xdr:colOff>101600</xdr:colOff>
      <xdr:row>41</xdr:row>
      <xdr:rowOff>169454</xdr:rowOff>
    </xdr:to>
    <xdr:sp macro="" textlink="">
      <xdr:nvSpPr>
        <xdr:cNvPr id="75" name="楕円 74"/>
        <xdr:cNvSpPr/>
      </xdr:nvSpPr>
      <xdr:spPr>
        <a:xfrm>
          <a:off x="2857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118654</xdr:rowOff>
    </xdr:from>
    <xdr:to>
      <xdr:col>19</xdr:col>
      <xdr:colOff>177800</xdr:colOff>
      <xdr:row>41</xdr:row>
      <xdr:rowOff>130084</xdr:rowOff>
    </xdr:to>
    <xdr:cxnSp macro="">
      <xdr:nvCxnSpPr>
        <xdr:cNvPr id="76" name="直線コネクタ 75"/>
        <xdr:cNvCxnSpPr/>
      </xdr:nvCxnSpPr>
      <xdr:spPr>
        <a:xfrm>
          <a:off x="2908300" y="71481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58057</xdr:rowOff>
    </xdr:from>
    <xdr:to>
      <xdr:col>10</xdr:col>
      <xdr:colOff>165100</xdr:colOff>
      <xdr:row>41</xdr:row>
      <xdr:rowOff>159657</xdr:rowOff>
    </xdr:to>
    <xdr:sp macro="" textlink="">
      <xdr:nvSpPr>
        <xdr:cNvPr id="77" name="楕円 76"/>
        <xdr:cNvSpPr/>
      </xdr:nvSpPr>
      <xdr:spPr>
        <a:xfrm>
          <a:off x="1968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108857</xdr:rowOff>
    </xdr:from>
    <xdr:to>
      <xdr:col>15</xdr:col>
      <xdr:colOff>50800</xdr:colOff>
      <xdr:row>41</xdr:row>
      <xdr:rowOff>118654</xdr:rowOff>
    </xdr:to>
    <xdr:cxnSp macro="">
      <xdr:nvCxnSpPr>
        <xdr:cNvPr id="78" name="直線コネクタ 77"/>
        <xdr:cNvCxnSpPr/>
      </xdr:nvCxnSpPr>
      <xdr:spPr>
        <a:xfrm>
          <a:off x="2019300" y="71383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79" name="楕円 78"/>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108857</xdr:rowOff>
    </xdr:from>
    <xdr:to>
      <xdr:col>10</xdr:col>
      <xdr:colOff>114300</xdr:colOff>
      <xdr:row>42</xdr:row>
      <xdr:rowOff>92528</xdr:rowOff>
    </xdr:to>
    <xdr:cxnSp macro="">
      <xdr:nvCxnSpPr>
        <xdr:cNvPr id="80" name="直線コネクタ 79"/>
        <xdr:cNvCxnSpPr/>
      </xdr:nvCxnSpPr>
      <xdr:spPr>
        <a:xfrm flipV="1">
          <a:off x="1130300" y="713830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1"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2" name="n_2ave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3"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4"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561</xdr:rowOff>
    </xdr:from>
    <xdr:ext cx="405111" cy="259045"/>
    <xdr:sp macro="" textlink="">
      <xdr:nvSpPr>
        <xdr:cNvPr id="85" name="n_1mainValue【図書館】&#10;有形固定資産減価償却率"/>
        <xdr:cNvSpPr txBox="1"/>
      </xdr:nvSpPr>
      <xdr:spPr>
        <a:xfrm>
          <a:off x="35820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160581</xdr:rowOff>
    </xdr:from>
    <xdr:ext cx="405111" cy="259045"/>
    <xdr:sp macro="" textlink="">
      <xdr:nvSpPr>
        <xdr:cNvPr id="86" name="n_2mainValue【図書館】&#10;有形固定資産減価償却率"/>
        <xdr:cNvSpPr txBox="1"/>
      </xdr:nvSpPr>
      <xdr:spPr>
        <a:xfrm>
          <a:off x="2705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150784</xdr:rowOff>
    </xdr:from>
    <xdr:ext cx="405111" cy="259045"/>
    <xdr:sp macro="" textlink="">
      <xdr:nvSpPr>
        <xdr:cNvPr id="87" name="n_3mainValue【図書館】&#10;有形固定資産減価償却率"/>
        <xdr:cNvSpPr txBox="1"/>
      </xdr:nvSpPr>
      <xdr:spPr>
        <a:xfrm>
          <a:off x="18167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88" name="n_4mainValue【図書館】&#10;有形固定資産減価償却率"/>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0" name="直線コネクタ 109"/>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3"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4" name="直線コネクタ 113"/>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5" name="【図書館】&#10;一人当たり面積平均値テキスト"/>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6" name="フローチャート: 判断 115"/>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8" name="フローチャート: 判断 117"/>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0" name="フローチャート: 判断 119"/>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73406</xdr:rowOff>
    </xdr:from>
    <xdr:to>
      <xdr:col>41</xdr:col>
      <xdr:colOff>101600</xdr:colOff>
      <xdr:row>40</xdr:row>
      <xdr:rowOff>3556</xdr:rowOff>
    </xdr:to>
    <xdr:sp macro="" textlink="">
      <xdr:nvSpPr>
        <xdr:cNvPr id="126" name="楕円 125"/>
        <xdr:cNvSpPr/>
      </xdr:nvSpPr>
      <xdr:spPr>
        <a:xfrm>
          <a:off x="7810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7" name="楕円 126"/>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124206</xdr:rowOff>
    </xdr:to>
    <xdr:cxnSp macro="">
      <xdr:nvCxnSpPr>
        <xdr:cNvPr id="128" name="直線コネクタ 127"/>
        <xdr:cNvCxnSpPr/>
      </xdr:nvCxnSpPr>
      <xdr:spPr>
        <a:xfrm>
          <a:off x="6972300" y="6774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30"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31"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2"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166133</xdr:rowOff>
    </xdr:from>
    <xdr:ext cx="469744" cy="259045"/>
    <xdr:sp macro="" textlink="">
      <xdr:nvSpPr>
        <xdr:cNvPr id="133" name="n_3mainValue【図書館】&#10;一人当たり面積"/>
        <xdr:cNvSpPr txBox="1"/>
      </xdr:nvSpPr>
      <xdr:spPr>
        <a:xfrm>
          <a:off x="7626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34" name="n_4main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0" name="直線コネクタ 159"/>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1"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2" name="直線コネクタ 16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3"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4" name="直線コネクタ 163"/>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65"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66" name="フローチャート: 判断 165"/>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67" name="フローチャート: 判断 166"/>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68" name="フローチャート: 判断 167"/>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69" name="フローチャート: 判断 168"/>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0" name="フローチャート: 判断 169"/>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92891</xdr:rowOff>
    </xdr:from>
    <xdr:to>
      <xdr:col>20</xdr:col>
      <xdr:colOff>38100</xdr:colOff>
      <xdr:row>63</xdr:row>
      <xdr:rowOff>23041</xdr:rowOff>
    </xdr:to>
    <xdr:sp macro="" textlink="">
      <xdr:nvSpPr>
        <xdr:cNvPr id="176" name="楕円 175"/>
        <xdr:cNvSpPr/>
      </xdr:nvSpPr>
      <xdr:spPr>
        <a:xfrm>
          <a:off x="3746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43906</xdr:rowOff>
    </xdr:from>
    <xdr:to>
      <xdr:col>15</xdr:col>
      <xdr:colOff>101600</xdr:colOff>
      <xdr:row>62</xdr:row>
      <xdr:rowOff>145506</xdr:rowOff>
    </xdr:to>
    <xdr:sp macro="" textlink="">
      <xdr:nvSpPr>
        <xdr:cNvPr id="177" name="楕円 176"/>
        <xdr:cNvSpPr/>
      </xdr:nvSpPr>
      <xdr:spPr>
        <a:xfrm>
          <a:off x="2857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94706</xdr:rowOff>
    </xdr:from>
    <xdr:to>
      <xdr:col>19</xdr:col>
      <xdr:colOff>177800</xdr:colOff>
      <xdr:row>62</xdr:row>
      <xdr:rowOff>143691</xdr:rowOff>
    </xdr:to>
    <xdr:cxnSp macro="">
      <xdr:nvCxnSpPr>
        <xdr:cNvPr id="178" name="直線コネクタ 177"/>
        <xdr:cNvCxnSpPr/>
      </xdr:nvCxnSpPr>
      <xdr:spPr>
        <a:xfrm>
          <a:off x="2908300" y="1072460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32476</xdr:rowOff>
    </xdr:from>
    <xdr:to>
      <xdr:col>10</xdr:col>
      <xdr:colOff>165100</xdr:colOff>
      <xdr:row>62</xdr:row>
      <xdr:rowOff>134076</xdr:rowOff>
    </xdr:to>
    <xdr:sp macro="" textlink="">
      <xdr:nvSpPr>
        <xdr:cNvPr id="179" name="楕円 178"/>
        <xdr:cNvSpPr/>
      </xdr:nvSpPr>
      <xdr:spPr>
        <a:xfrm>
          <a:off x="1968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83276</xdr:rowOff>
    </xdr:from>
    <xdr:to>
      <xdr:col>15</xdr:col>
      <xdr:colOff>50800</xdr:colOff>
      <xdr:row>62</xdr:row>
      <xdr:rowOff>94706</xdr:rowOff>
    </xdr:to>
    <xdr:cxnSp macro="">
      <xdr:nvCxnSpPr>
        <xdr:cNvPr id="180" name="直線コネクタ 179"/>
        <xdr:cNvCxnSpPr/>
      </xdr:nvCxnSpPr>
      <xdr:spPr>
        <a:xfrm>
          <a:off x="2019300" y="107131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6350</xdr:rowOff>
    </xdr:from>
    <xdr:to>
      <xdr:col>6</xdr:col>
      <xdr:colOff>38100</xdr:colOff>
      <xdr:row>63</xdr:row>
      <xdr:rowOff>107950</xdr:rowOff>
    </xdr:to>
    <xdr:sp macro="" textlink="">
      <xdr:nvSpPr>
        <xdr:cNvPr id="181" name="楕円 180"/>
        <xdr:cNvSpPr/>
      </xdr:nvSpPr>
      <xdr:spPr>
        <a:xfrm>
          <a:off x="1079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83276</xdr:rowOff>
    </xdr:from>
    <xdr:to>
      <xdr:col>10</xdr:col>
      <xdr:colOff>114300</xdr:colOff>
      <xdr:row>63</xdr:row>
      <xdr:rowOff>57150</xdr:rowOff>
    </xdr:to>
    <xdr:cxnSp macro="">
      <xdr:nvCxnSpPr>
        <xdr:cNvPr id="182" name="直線コネクタ 181"/>
        <xdr:cNvCxnSpPr/>
      </xdr:nvCxnSpPr>
      <xdr:spPr>
        <a:xfrm flipV="1">
          <a:off x="1130300" y="10713176"/>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83"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84"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85"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86"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14168</xdr:rowOff>
    </xdr:from>
    <xdr:ext cx="405111" cy="259045"/>
    <xdr:sp macro="" textlink="">
      <xdr:nvSpPr>
        <xdr:cNvPr id="187" name="n_1mainValue【体育館・プール】&#10;有形固定資産減価償却率"/>
        <xdr:cNvSpPr txBox="1"/>
      </xdr:nvSpPr>
      <xdr:spPr>
        <a:xfrm>
          <a:off x="3582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136633</xdr:rowOff>
    </xdr:from>
    <xdr:ext cx="405111" cy="259045"/>
    <xdr:sp macro="" textlink="">
      <xdr:nvSpPr>
        <xdr:cNvPr id="188" name="n_2mainValue【体育館・プール】&#10;有形固定資産減価償却率"/>
        <xdr:cNvSpPr txBox="1"/>
      </xdr:nvSpPr>
      <xdr:spPr>
        <a:xfrm>
          <a:off x="2705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125203</xdr:rowOff>
    </xdr:from>
    <xdr:ext cx="405111" cy="259045"/>
    <xdr:sp macro="" textlink="">
      <xdr:nvSpPr>
        <xdr:cNvPr id="189" name="n_3mainValue【体育館・プール】&#10;有形固定資産減価償却率"/>
        <xdr:cNvSpPr txBox="1"/>
      </xdr:nvSpPr>
      <xdr:spPr>
        <a:xfrm>
          <a:off x="1816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99077</xdr:rowOff>
    </xdr:from>
    <xdr:ext cx="405111" cy="259045"/>
    <xdr:sp macro="" textlink="">
      <xdr:nvSpPr>
        <xdr:cNvPr id="190" name="n_4mainValue【体育館・プール】&#10;有形固定資産減価償却率"/>
        <xdr:cNvSpPr txBox="1"/>
      </xdr:nvSpPr>
      <xdr:spPr>
        <a:xfrm>
          <a:off x="927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1" name="直線コネクタ 20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2" name="テキスト ボックス 20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5" name="直線コネクタ 20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6" name="テキスト ボックス 20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0" name="直線コネクタ 209"/>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1"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2" name="直線コネクタ 211"/>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3"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14" name="直線コネクタ 213"/>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15"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16" name="フローチャート: 判断 215"/>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17" name="フローチャート: 判断 216"/>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18" name="フローチャート: 判断 217"/>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19" name="フローチャート: 判断 218"/>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0" name="フローチャート: 判断 219"/>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166370</xdr:rowOff>
    </xdr:from>
    <xdr:to>
      <xdr:col>41</xdr:col>
      <xdr:colOff>101600</xdr:colOff>
      <xdr:row>61</xdr:row>
      <xdr:rowOff>96520</xdr:rowOff>
    </xdr:to>
    <xdr:sp macro="" textlink="">
      <xdr:nvSpPr>
        <xdr:cNvPr id="226" name="楕円 225"/>
        <xdr:cNvSpPr/>
      </xdr:nvSpPr>
      <xdr:spPr>
        <a:xfrm>
          <a:off x="781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110934</xdr:rowOff>
    </xdr:from>
    <xdr:to>
      <xdr:col>36</xdr:col>
      <xdr:colOff>165100</xdr:colOff>
      <xdr:row>61</xdr:row>
      <xdr:rowOff>41084</xdr:rowOff>
    </xdr:to>
    <xdr:sp macro="" textlink="">
      <xdr:nvSpPr>
        <xdr:cNvPr id="227" name="楕円 226"/>
        <xdr:cNvSpPr/>
      </xdr:nvSpPr>
      <xdr:spPr>
        <a:xfrm>
          <a:off x="69215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161734</xdr:rowOff>
    </xdr:from>
    <xdr:to>
      <xdr:col>41</xdr:col>
      <xdr:colOff>50800</xdr:colOff>
      <xdr:row>61</xdr:row>
      <xdr:rowOff>45720</xdr:rowOff>
    </xdr:to>
    <xdr:cxnSp macro="">
      <xdr:nvCxnSpPr>
        <xdr:cNvPr id="228" name="直線コネクタ 227"/>
        <xdr:cNvCxnSpPr/>
      </xdr:nvCxnSpPr>
      <xdr:spPr>
        <a:xfrm>
          <a:off x="6972300" y="10448734"/>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29"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30"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31"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232" name="n_4aveValue【体育館・プール】&#10;一人当たり面積"/>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87647</xdr:rowOff>
    </xdr:from>
    <xdr:ext cx="469744" cy="259045"/>
    <xdr:sp macro="" textlink="">
      <xdr:nvSpPr>
        <xdr:cNvPr id="233" name="n_3mainValue【体育館・プール】&#10;一人当たり面積"/>
        <xdr:cNvSpPr txBox="1"/>
      </xdr:nvSpPr>
      <xdr:spPr>
        <a:xfrm>
          <a:off x="7626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57611</xdr:rowOff>
    </xdr:from>
    <xdr:ext cx="469744" cy="259045"/>
    <xdr:sp macro="" textlink="">
      <xdr:nvSpPr>
        <xdr:cNvPr id="234" name="n_4mainValue【体育館・プール】&#10;一人当たり面積"/>
        <xdr:cNvSpPr txBox="1"/>
      </xdr:nvSpPr>
      <xdr:spPr>
        <a:xfrm>
          <a:off x="6737427" y="10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6" name="直線コネクタ 24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7" name="テキスト ボックス 24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8" name="直線コネクタ 24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9" name="テキスト ボックス 24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0" name="直線コネクタ 24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1" name="テキスト ボックス 25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2" name="直線コネクタ 25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3" name="テキスト ボックス 25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4" name="直線コネクタ 25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5" name="テキスト ボックス 25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6" name="直線コネクタ 25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7" name="テキスト ボックス 25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60" name="直線コネクタ 259"/>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2" name="直線コネクタ 26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63"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64" name="直線コネクタ 263"/>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265"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66" name="フローチャート: 判断 265"/>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67" name="フローチャート: 判断 266"/>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68" name="フローチャート: 判断 267"/>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69" name="フローチャート: 判断 268"/>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70" name="フローチャート: 判断 269"/>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153851</xdr:rowOff>
    </xdr:from>
    <xdr:to>
      <xdr:col>6</xdr:col>
      <xdr:colOff>38100</xdr:colOff>
      <xdr:row>84</xdr:row>
      <xdr:rowOff>84001</xdr:rowOff>
    </xdr:to>
    <xdr:sp macro="" textlink="">
      <xdr:nvSpPr>
        <xdr:cNvPr id="276" name="楕円 275"/>
        <xdr:cNvSpPr/>
      </xdr:nvSpPr>
      <xdr:spPr>
        <a:xfrm>
          <a:off x="1079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84200</xdr:rowOff>
    </xdr:from>
    <xdr:ext cx="405111" cy="259045"/>
    <xdr:sp macro="" textlink="">
      <xdr:nvSpPr>
        <xdr:cNvPr id="277"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78"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79"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80"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75128</xdr:rowOff>
    </xdr:from>
    <xdr:ext cx="405111" cy="259045"/>
    <xdr:sp macro="" textlink="">
      <xdr:nvSpPr>
        <xdr:cNvPr id="281" name="n_4mainValue【福祉施設】&#10;有形固定資産減価償却率"/>
        <xdr:cNvSpPr txBox="1"/>
      </xdr:nvSpPr>
      <xdr:spPr>
        <a:xfrm>
          <a:off x="927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2" name="直線コネクタ 29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3" name="テキスト ボックス 29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4" name="直線コネクタ 29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5" name="テキスト ボックス 29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6" name="直線コネクタ 29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7" name="テキスト ボックス 29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8" name="直線コネクタ 29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9" name="テキスト ボックス 29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03" name="直線コネクタ 302"/>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4"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05" name="直線コネクタ 30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06"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07" name="直線コネクタ 306"/>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08" name="【福祉施設】&#10;一人当たり面積平均値テキスト"/>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09" name="フローチャート: 判断 308"/>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10" name="フローチャート: 判断 309"/>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11" name="フローチャート: 判断 310"/>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12" name="フローチャート: 判断 311"/>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13" name="フローチャート: 判断 312"/>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142748</xdr:rowOff>
    </xdr:from>
    <xdr:to>
      <xdr:col>36</xdr:col>
      <xdr:colOff>165100</xdr:colOff>
      <xdr:row>85</xdr:row>
      <xdr:rowOff>72898</xdr:rowOff>
    </xdr:to>
    <xdr:sp macro="" textlink="">
      <xdr:nvSpPr>
        <xdr:cNvPr id="319" name="楕円 318"/>
        <xdr:cNvSpPr/>
      </xdr:nvSpPr>
      <xdr:spPr>
        <a:xfrm>
          <a:off x="6921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94454</xdr:rowOff>
    </xdr:from>
    <xdr:ext cx="469744" cy="259045"/>
    <xdr:sp macro="" textlink="">
      <xdr:nvSpPr>
        <xdr:cNvPr id="320"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21"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22"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323" name="n_4aveValue【福祉施設】&#10;一人当たり面積"/>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24" name="n_4main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5" name="テキスト ボックス 33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7" name="テキスト ボックス 33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7" name="テキスト ボックス 34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50" name="直線コネクタ 349"/>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51"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52" name="直線コネクタ 351"/>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53"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54" name="直線コネクタ 353"/>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355" name="【市民会館】&#10;有形固定資産減価償却率平均値テキスト"/>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356" name="フローチャート: 判断 355"/>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357" name="フローチャート: 判断 356"/>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358" name="フローチャート: 判断 357"/>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59" name="フローチャート: 判断 358"/>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60" name="フローチャート: 判断 359"/>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72752</xdr:rowOff>
    </xdr:from>
    <xdr:to>
      <xdr:col>20</xdr:col>
      <xdr:colOff>38100</xdr:colOff>
      <xdr:row>106</xdr:row>
      <xdr:rowOff>2902</xdr:rowOff>
    </xdr:to>
    <xdr:sp macro="" textlink="">
      <xdr:nvSpPr>
        <xdr:cNvPr id="366" name="楕円 365"/>
        <xdr:cNvSpPr/>
      </xdr:nvSpPr>
      <xdr:spPr>
        <a:xfrm>
          <a:off x="3746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23768</xdr:rowOff>
    </xdr:from>
    <xdr:to>
      <xdr:col>15</xdr:col>
      <xdr:colOff>101600</xdr:colOff>
      <xdr:row>105</xdr:row>
      <xdr:rowOff>125368</xdr:rowOff>
    </xdr:to>
    <xdr:sp macro="" textlink="">
      <xdr:nvSpPr>
        <xdr:cNvPr id="367" name="楕円 366"/>
        <xdr:cNvSpPr/>
      </xdr:nvSpPr>
      <xdr:spPr>
        <a:xfrm>
          <a:off x="2857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74568</xdr:rowOff>
    </xdr:from>
    <xdr:to>
      <xdr:col>19</xdr:col>
      <xdr:colOff>177800</xdr:colOff>
      <xdr:row>105</xdr:row>
      <xdr:rowOff>123552</xdr:rowOff>
    </xdr:to>
    <xdr:cxnSp macro="">
      <xdr:nvCxnSpPr>
        <xdr:cNvPr id="368" name="直線コネクタ 367"/>
        <xdr:cNvCxnSpPr/>
      </xdr:nvCxnSpPr>
      <xdr:spPr>
        <a:xfrm>
          <a:off x="2908300" y="180768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369" name="楕円 368"/>
        <xdr:cNvSpPr/>
      </xdr:nvSpPr>
      <xdr:spPr>
        <a:xfrm>
          <a:off x="1968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25581</xdr:rowOff>
    </xdr:from>
    <xdr:to>
      <xdr:col>15</xdr:col>
      <xdr:colOff>50800</xdr:colOff>
      <xdr:row>105</xdr:row>
      <xdr:rowOff>74568</xdr:rowOff>
    </xdr:to>
    <xdr:cxnSp macro="">
      <xdr:nvCxnSpPr>
        <xdr:cNvPr id="370" name="直線コネクタ 369"/>
        <xdr:cNvCxnSpPr/>
      </xdr:nvCxnSpPr>
      <xdr:spPr>
        <a:xfrm>
          <a:off x="2019300" y="18027831"/>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371" name="n_1aveValue【市民会館】&#10;有形固定資産減価償却率"/>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72" name="n_2aveValue【市民会館】&#10;有形固定資産減価償却率"/>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73" name="n_3aveValue【市民会館】&#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74" name="n_4aveValue【市民会館】&#10;有形固定資産減価償却率"/>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165479</xdr:rowOff>
    </xdr:from>
    <xdr:ext cx="405111" cy="259045"/>
    <xdr:sp macro="" textlink="">
      <xdr:nvSpPr>
        <xdr:cNvPr id="375" name="n_1mainValue【市民会館】&#10;有形固定資産減価償却率"/>
        <xdr:cNvSpPr txBox="1"/>
      </xdr:nvSpPr>
      <xdr:spPr>
        <a:xfrm>
          <a:off x="35820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116495</xdr:rowOff>
    </xdr:from>
    <xdr:ext cx="405111" cy="259045"/>
    <xdr:sp macro="" textlink="">
      <xdr:nvSpPr>
        <xdr:cNvPr id="376" name="n_2mainValue【市民会館】&#10;有形固定資産減価償却率"/>
        <xdr:cNvSpPr txBox="1"/>
      </xdr:nvSpPr>
      <xdr:spPr>
        <a:xfrm>
          <a:off x="2705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67508</xdr:rowOff>
    </xdr:from>
    <xdr:ext cx="405111" cy="259045"/>
    <xdr:sp macro="" textlink="">
      <xdr:nvSpPr>
        <xdr:cNvPr id="377" name="n_3mainValue【市民会館】&#10;有形固定資産減価償却率"/>
        <xdr:cNvSpPr txBox="1"/>
      </xdr:nvSpPr>
      <xdr:spPr>
        <a:xfrm>
          <a:off x="1816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8" name="直線コネクタ 38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9" name="テキスト ボックス 38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0" name="直線コネクタ 38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1" name="テキスト ボックス 39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2" name="直線コネクタ 39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3" name="テキスト ボックス 39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4" name="直線コネクタ 39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5" name="テキスト ボックス 39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6" name="直線コネクタ 39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7" name="テキスト ボックス 39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8" name="直線コネクタ 39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9" name="テキスト ボックス 39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03" name="直線コネクタ 402"/>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04"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05" name="直線コネクタ 404"/>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06"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07" name="直線コネクタ 406"/>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408"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09" name="フローチャート: 判断 408"/>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10" name="フローチャート: 判断 409"/>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11" name="フローチャート: 判断 410"/>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12" name="フローチャート: 判断 411"/>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13" name="フローチャート: 判断 412"/>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18324</xdr:rowOff>
    </xdr:from>
    <xdr:to>
      <xdr:col>41</xdr:col>
      <xdr:colOff>101600</xdr:colOff>
      <xdr:row>107</xdr:row>
      <xdr:rowOff>119924</xdr:rowOff>
    </xdr:to>
    <xdr:sp macro="" textlink="">
      <xdr:nvSpPr>
        <xdr:cNvPr id="419" name="楕円 418"/>
        <xdr:cNvSpPr/>
      </xdr:nvSpPr>
      <xdr:spPr>
        <a:xfrm>
          <a:off x="78105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49365</xdr:rowOff>
    </xdr:from>
    <xdr:ext cx="469744" cy="259045"/>
    <xdr:sp macro="" textlink="">
      <xdr:nvSpPr>
        <xdr:cNvPr id="420" name="n_1aveValue【市民会館】&#10;一人当たり面積"/>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421" name="n_2aveValue【市民会館】&#10;一人当たり面積"/>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422" name="n_3aveValue【市民会館】&#10;一人当たり面積"/>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23"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111051</xdr:rowOff>
    </xdr:from>
    <xdr:ext cx="469744" cy="259045"/>
    <xdr:sp macro="" textlink="">
      <xdr:nvSpPr>
        <xdr:cNvPr id="424" name="n_3mainValue【市民会館】&#10;一人当たり面積"/>
        <xdr:cNvSpPr txBox="1"/>
      </xdr:nvSpPr>
      <xdr:spPr>
        <a:xfrm>
          <a:off x="7626427" y="184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5" name="テキスト ボックス 43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7" name="テキスト ボックス 43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7" name="テキスト ボックス 44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50" name="直線コネクタ 449"/>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51"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52" name="直線コネクタ 451"/>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53"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54" name="直線コネクタ 453"/>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55"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56" name="フローチャート: 判断 455"/>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57" name="フローチャート: 判断 45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58" name="フローチャート: 判断 457"/>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59" name="フローチャート: 判断 458"/>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60" name="フローチャート: 判断 459"/>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54792</xdr:rowOff>
    </xdr:from>
    <xdr:to>
      <xdr:col>67</xdr:col>
      <xdr:colOff>101600</xdr:colOff>
      <xdr:row>37</xdr:row>
      <xdr:rowOff>156392</xdr:rowOff>
    </xdr:to>
    <xdr:sp macro="" textlink="">
      <xdr:nvSpPr>
        <xdr:cNvPr id="466" name="楕円 465"/>
        <xdr:cNvSpPr/>
      </xdr:nvSpPr>
      <xdr:spPr>
        <a:xfrm>
          <a:off x="12763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467"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68"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69"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470"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1469</xdr:rowOff>
    </xdr:from>
    <xdr:ext cx="405111" cy="259045"/>
    <xdr:sp macro="" textlink="">
      <xdr:nvSpPr>
        <xdr:cNvPr id="471" name="n_4mainValue【一般廃棄物処理施設】&#10;有形固定資産減価償却率"/>
        <xdr:cNvSpPr txBox="1"/>
      </xdr:nvSpPr>
      <xdr:spPr>
        <a:xfrm>
          <a:off x="12611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3" name="テキスト ボックス 48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85" name="テキスト ボックス 48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87" name="テキスト ボックス 48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89" name="テキスト ボックス 48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1" name="テキスト ボックス 49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3" name="テキスト ボックス 49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5" name="テキスト ボックス 4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97" name="直線コネクタ 496"/>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98"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99" name="直線コネクタ 498"/>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500"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501" name="直線コネクタ 500"/>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502" name="【一般廃棄物処理施設】&#10;一人当たり有形固定資産（償却資産）額平均値テキスト"/>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503" name="フローチャート: 判断 502"/>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504" name="フローチャート: 判断 503"/>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505" name="フローチャート: 判断 504"/>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506" name="フローチャート: 判断 505"/>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507" name="フローチャート: 判断 506"/>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42</xdr:row>
      <xdr:rowOff>14381</xdr:rowOff>
    </xdr:from>
    <xdr:to>
      <xdr:col>98</xdr:col>
      <xdr:colOff>38100</xdr:colOff>
      <xdr:row>42</xdr:row>
      <xdr:rowOff>115981</xdr:rowOff>
    </xdr:to>
    <xdr:sp macro="" textlink="">
      <xdr:nvSpPr>
        <xdr:cNvPr id="513" name="楕円 512"/>
        <xdr:cNvSpPr/>
      </xdr:nvSpPr>
      <xdr:spPr>
        <a:xfrm>
          <a:off x="18605500" y="72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128844</xdr:rowOff>
    </xdr:from>
    <xdr:ext cx="599010" cy="259045"/>
    <xdr:sp macro="" textlink="">
      <xdr:nvSpPr>
        <xdr:cNvPr id="514"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515"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516"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517"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107108</xdr:rowOff>
    </xdr:from>
    <xdr:ext cx="469744" cy="259045"/>
    <xdr:sp macro="" textlink="">
      <xdr:nvSpPr>
        <xdr:cNvPr id="518" name="n_4mainValue【一般廃棄物処理施設】&#10;一人当たり有形固定資産（償却資産）額"/>
        <xdr:cNvSpPr txBox="1"/>
      </xdr:nvSpPr>
      <xdr:spPr>
        <a:xfrm>
          <a:off x="18421428" y="73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9" name="正方形/長方形 5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0" name="正方形/長方形 5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1" name="正方形/長方形 5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2" name="正方形/長方形 5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3" name="正方形/長方形 5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4" name="正方形/長方形 5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5" name="正方形/長方形 5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正方形/長方形 5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7" name="テキスト ボックス 5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8" name="直線コネクタ 5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9" name="テキスト ボックス 52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0" name="直線コネクタ 52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1" name="テキスト ボックス 53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2" name="直線コネクタ 53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3" name="テキスト ボックス 53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4" name="直線コネクタ 53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5" name="テキスト ボックス 53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6" name="直線コネクタ 53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7" name="テキスト ボックス 53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8" name="直線コネクタ 53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9" name="テキスト ボックス 53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0" name="直線コネクタ 53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1" name="テキスト ボックス 54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44" name="直線コネクタ 543"/>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6" name="直線コネクタ 54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47"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48" name="直線コネクタ 547"/>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549" name="【保健センター・保健所】&#10;有形固定資産減価償却率平均値テキスト"/>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50" name="フローチャート: 判断 549"/>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51" name="フローチャート: 判断 55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52" name="フローチャート: 判断 551"/>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3" name="フローチャート: 判断 552"/>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54" name="フローチャート: 判断 553"/>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5" name="テキスト ボックス 5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6" name="テキスト ボックス 5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7" name="テキスト ボックス 5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8" name="テキスト ボックス 5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9" name="テキスト ボックス 5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53703</xdr:rowOff>
    </xdr:from>
    <xdr:to>
      <xdr:col>81</xdr:col>
      <xdr:colOff>101600</xdr:colOff>
      <xdr:row>61</xdr:row>
      <xdr:rowOff>155303</xdr:rowOff>
    </xdr:to>
    <xdr:sp macro="" textlink="">
      <xdr:nvSpPr>
        <xdr:cNvPr id="560" name="楕円 559"/>
        <xdr:cNvSpPr/>
      </xdr:nvSpPr>
      <xdr:spPr>
        <a:xfrm>
          <a:off x="15430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9616</xdr:rowOff>
    </xdr:from>
    <xdr:to>
      <xdr:col>76</xdr:col>
      <xdr:colOff>165100</xdr:colOff>
      <xdr:row>61</xdr:row>
      <xdr:rowOff>111216</xdr:rowOff>
    </xdr:to>
    <xdr:sp macro="" textlink="">
      <xdr:nvSpPr>
        <xdr:cNvPr id="561" name="楕円 560"/>
        <xdr:cNvSpPr/>
      </xdr:nvSpPr>
      <xdr:spPr>
        <a:xfrm>
          <a:off x="14541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60416</xdr:rowOff>
    </xdr:from>
    <xdr:to>
      <xdr:col>81</xdr:col>
      <xdr:colOff>50800</xdr:colOff>
      <xdr:row>61</xdr:row>
      <xdr:rowOff>104503</xdr:rowOff>
    </xdr:to>
    <xdr:cxnSp macro="">
      <xdr:nvCxnSpPr>
        <xdr:cNvPr id="562" name="直線コネクタ 561"/>
        <xdr:cNvCxnSpPr/>
      </xdr:nvCxnSpPr>
      <xdr:spPr>
        <a:xfrm>
          <a:off x="14592300" y="105188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63" name="楕円 562"/>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60416</xdr:rowOff>
    </xdr:to>
    <xdr:cxnSp macro="">
      <xdr:nvCxnSpPr>
        <xdr:cNvPr id="564" name="直線コネクタ 563"/>
        <xdr:cNvCxnSpPr/>
      </xdr:nvCxnSpPr>
      <xdr:spPr>
        <a:xfrm>
          <a:off x="13703300" y="1048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565" name="楕円 564"/>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61</xdr:row>
      <xdr:rowOff>24493</xdr:rowOff>
    </xdr:to>
    <xdr:cxnSp macro="">
      <xdr:nvCxnSpPr>
        <xdr:cNvPr id="566" name="直線コネクタ 565"/>
        <xdr:cNvCxnSpPr/>
      </xdr:nvCxnSpPr>
      <xdr:spPr>
        <a:xfrm>
          <a:off x="12814300" y="101890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67"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568"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9"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570" name="n_4ave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146430</xdr:rowOff>
    </xdr:from>
    <xdr:ext cx="405111" cy="259045"/>
    <xdr:sp macro="" textlink="">
      <xdr:nvSpPr>
        <xdr:cNvPr id="571" name="n_1mainValue【保健センター・保健所】&#10;有形固定資産減価償却率"/>
        <xdr:cNvSpPr txBox="1"/>
      </xdr:nvSpPr>
      <xdr:spPr>
        <a:xfrm>
          <a:off x="15266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102343</xdr:rowOff>
    </xdr:from>
    <xdr:ext cx="405111" cy="259045"/>
    <xdr:sp macro="" textlink="">
      <xdr:nvSpPr>
        <xdr:cNvPr id="572" name="n_2mainValue【保健センター・保健所】&#10;有形固定資産減価償却率"/>
        <xdr:cNvSpPr txBox="1"/>
      </xdr:nvSpPr>
      <xdr:spPr>
        <a:xfrm>
          <a:off x="14389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73" name="n_3mainValue【保健センター・保健所】&#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574" name="n_4mainValue【保健センター・保健所】&#10;有形固定資産減価償却率"/>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96" name="直線コネクタ 595"/>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97"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98" name="直線コネクタ 597"/>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99"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600" name="直線コネクタ 599"/>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601" name="【保健センター・保健所】&#10;一人当たり面積平均値テキスト"/>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602" name="フローチャート: 判断 601"/>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603" name="フローチャート: 判断 602"/>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604" name="フローチャート: 判断 603"/>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605" name="フローチャート: 判断 604"/>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606" name="フローチャート: 判断 605"/>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24638</xdr:rowOff>
    </xdr:from>
    <xdr:to>
      <xdr:col>102</xdr:col>
      <xdr:colOff>165100</xdr:colOff>
      <xdr:row>62</xdr:row>
      <xdr:rowOff>126238</xdr:rowOff>
    </xdr:to>
    <xdr:sp macro="" textlink="">
      <xdr:nvSpPr>
        <xdr:cNvPr id="612" name="楕円 611"/>
        <xdr:cNvSpPr/>
      </xdr:nvSpPr>
      <xdr:spPr>
        <a:xfrm>
          <a:off x="19494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13" name="楕円 612"/>
        <xdr:cNvSpPr/>
      </xdr:nvSpPr>
      <xdr:spPr>
        <a:xfrm>
          <a:off x="18605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75438</xdr:rowOff>
    </xdr:from>
    <xdr:to>
      <xdr:col>102</xdr:col>
      <xdr:colOff>114300</xdr:colOff>
      <xdr:row>62</xdr:row>
      <xdr:rowOff>80010</xdr:rowOff>
    </xdr:to>
    <xdr:cxnSp macro="">
      <xdr:nvCxnSpPr>
        <xdr:cNvPr id="614" name="直線コネクタ 613"/>
        <xdr:cNvCxnSpPr/>
      </xdr:nvCxnSpPr>
      <xdr:spPr>
        <a:xfrm flipV="1">
          <a:off x="18656300" y="107053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615"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616"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617"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618"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117365</xdr:rowOff>
    </xdr:from>
    <xdr:ext cx="469744" cy="259045"/>
    <xdr:sp macro="" textlink="">
      <xdr:nvSpPr>
        <xdr:cNvPr id="619" name="n_3mainValue【保健センター・保健所】&#10;一人当たり面積"/>
        <xdr:cNvSpPr txBox="1"/>
      </xdr:nvSpPr>
      <xdr:spPr>
        <a:xfrm>
          <a:off x="19310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121937</xdr:rowOff>
    </xdr:from>
    <xdr:ext cx="469744" cy="259045"/>
    <xdr:sp macro="" textlink="">
      <xdr:nvSpPr>
        <xdr:cNvPr id="620" name="n_4mainValue【保健センター・保健所】&#10;一人当たり面積"/>
        <xdr:cNvSpPr txBox="1"/>
      </xdr:nvSpPr>
      <xdr:spPr>
        <a:xfrm>
          <a:off x="18421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45" name="直線コネクタ 644"/>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48"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49" name="直線コネクタ 648"/>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50"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51" name="フローチャート: 判断 65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52" name="フローチャート: 判断 651"/>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53" name="フローチャート: 判断 652"/>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54" name="フローチャート: 判断 653"/>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55" name="フローチャート: 判断 654"/>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74930</xdr:rowOff>
    </xdr:from>
    <xdr:to>
      <xdr:col>81</xdr:col>
      <xdr:colOff>101600</xdr:colOff>
      <xdr:row>80</xdr:row>
      <xdr:rowOff>5080</xdr:rowOff>
    </xdr:to>
    <xdr:sp macro="" textlink="">
      <xdr:nvSpPr>
        <xdr:cNvPr id="661" name="楕円 660"/>
        <xdr:cNvSpPr/>
      </xdr:nvSpPr>
      <xdr:spPr>
        <a:xfrm>
          <a:off x="15430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34925</xdr:rowOff>
    </xdr:from>
    <xdr:to>
      <xdr:col>76</xdr:col>
      <xdr:colOff>165100</xdr:colOff>
      <xdr:row>79</xdr:row>
      <xdr:rowOff>136525</xdr:rowOff>
    </xdr:to>
    <xdr:sp macro="" textlink="">
      <xdr:nvSpPr>
        <xdr:cNvPr id="662" name="楕円 661"/>
        <xdr:cNvSpPr/>
      </xdr:nvSpPr>
      <xdr:spPr>
        <a:xfrm>
          <a:off x="14541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85725</xdr:rowOff>
    </xdr:from>
    <xdr:to>
      <xdr:col>81</xdr:col>
      <xdr:colOff>50800</xdr:colOff>
      <xdr:row>79</xdr:row>
      <xdr:rowOff>125730</xdr:rowOff>
    </xdr:to>
    <xdr:cxnSp macro="">
      <xdr:nvCxnSpPr>
        <xdr:cNvPr id="663" name="直線コネクタ 662"/>
        <xdr:cNvCxnSpPr/>
      </xdr:nvCxnSpPr>
      <xdr:spPr>
        <a:xfrm>
          <a:off x="14592300" y="13630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166370</xdr:rowOff>
    </xdr:from>
    <xdr:to>
      <xdr:col>72</xdr:col>
      <xdr:colOff>38100</xdr:colOff>
      <xdr:row>79</xdr:row>
      <xdr:rowOff>96520</xdr:rowOff>
    </xdr:to>
    <xdr:sp macro="" textlink="">
      <xdr:nvSpPr>
        <xdr:cNvPr id="664" name="楕円 663"/>
        <xdr:cNvSpPr/>
      </xdr:nvSpPr>
      <xdr:spPr>
        <a:xfrm>
          <a:off x="13652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45720</xdr:rowOff>
    </xdr:from>
    <xdr:to>
      <xdr:col>76</xdr:col>
      <xdr:colOff>114300</xdr:colOff>
      <xdr:row>79</xdr:row>
      <xdr:rowOff>85725</xdr:rowOff>
    </xdr:to>
    <xdr:cxnSp macro="">
      <xdr:nvCxnSpPr>
        <xdr:cNvPr id="665" name="直線コネクタ 664"/>
        <xdr:cNvCxnSpPr/>
      </xdr:nvCxnSpPr>
      <xdr:spPr>
        <a:xfrm>
          <a:off x="13703300" y="13590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666" name="n_1ave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667"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668" name="n_3ave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669"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21607</xdr:rowOff>
    </xdr:from>
    <xdr:ext cx="405111" cy="259045"/>
    <xdr:sp macro="" textlink="">
      <xdr:nvSpPr>
        <xdr:cNvPr id="670" name="n_1mainValue【消防施設】&#10;有形固定資産減価償却率"/>
        <xdr:cNvSpPr txBox="1"/>
      </xdr:nvSpPr>
      <xdr:spPr>
        <a:xfrm>
          <a:off x="15266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153052</xdr:rowOff>
    </xdr:from>
    <xdr:ext cx="405111" cy="259045"/>
    <xdr:sp macro="" textlink="">
      <xdr:nvSpPr>
        <xdr:cNvPr id="671" name="n_2mainValue【消防施設】&#10;有形固定資産減価償却率"/>
        <xdr:cNvSpPr txBox="1"/>
      </xdr:nvSpPr>
      <xdr:spPr>
        <a:xfrm>
          <a:off x="14389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113047</xdr:rowOff>
    </xdr:from>
    <xdr:ext cx="405111" cy="259045"/>
    <xdr:sp macro="" textlink="">
      <xdr:nvSpPr>
        <xdr:cNvPr id="672" name="n_3mainValue【消防施設】&#10;有形固定資産減価償却率"/>
        <xdr:cNvSpPr txBox="1"/>
      </xdr:nvSpPr>
      <xdr:spPr>
        <a:xfrm>
          <a:off x="13500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96" name="直線コネクタ 695"/>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9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98" name="直線コネクタ 69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99"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0" name="直線コネクタ 699"/>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701" name="【消防施設】&#10;一人当たり面積平均値テキスト"/>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702" name="フローチャート: 判断 701"/>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703" name="フローチャート: 判断 702"/>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4" name="フローチャート: 判断 703"/>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705" name="フローチャート: 判断 704"/>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706" name="フローチャート: 判断 705"/>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81</xdr:row>
      <xdr:rowOff>130175</xdr:rowOff>
    </xdr:from>
    <xdr:to>
      <xdr:col>102</xdr:col>
      <xdr:colOff>165100</xdr:colOff>
      <xdr:row>82</xdr:row>
      <xdr:rowOff>60325</xdr:rowOff>
    </xdr:to>
    <xdr:sp macro="" textlink="">
      <xdr:nvSpPr>
        <xdr:cNvPr id="712" name="楕円 711"/>
        <xdr:cNvSpPr/>
      </xdr:nvSpPr>
      <xdr:spPr>
        <a:xfrm>
          <a:off x="19494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114952</xdr:rowOff>
    </xdr:from>
    <xdr:ext cx="469744" cy="259045"/>
    <xdr:sp macro="" textlink="">
      <xdr:nvSpPr>
        <xdr:cNvPr id="713"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14"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715" name="n_3aveValue【消防施設】&#10;一人当たり面積"/>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716"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76852</xdr:rowOff>
    </xdr:from>
    <xdr:ext cx="469744" cy="259045"/>
    <xdr:sp macro="" textlink="">
      <xdr:nvSpPr>
        <xdr:cNvPr id="717" name="n_3mainValue【消防施設】&#10;一人当たり面積"/>
        <xdr:cNvSpPr txBox="1"/>
      </xdr:nvSpPr>
      <xdr:spPr>
        <a:xfrm>
          <a:off x="19310427" y="1379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9" name="直線コネクタ 7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0" name="テキスト ボックス 7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1" name="直線コネクタ 7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2" name="テキスト ボックス 7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3" name="直線コネクタ 7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4" name="テキスト ボックス 7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5" name="直線コネクタ 7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6" name="テキスト ボックス 7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7" name="直線コネクタ 7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8" name="テキスト ボックス 7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9" name="直線コネクタ 7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0" name="テキスト ボックス 7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43" name="直線コネクタ 74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5" name="直線コネクタ 7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4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47" name="直線コネクタ 74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748"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49" name="フローチャート: 判断 748"/>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50" name="フローチャート: 判断 749"/>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51" name="フローチャート: 判断 750"/>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52" name="フローチャート: 判断 751"/>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53" name="フローチャート: 判断 752"/>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759" name="楕円 758"/>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23768</xdr:rowOff>
    </xdr:from>
    <xdr:to>
      <xdr:col>76</xdr:col>
      <xdr:colOff>165100</xdr:colOff>
      <xdr:row>104</xdr:row>
      <xdr:rowOff>125368</xdr:rowOff>
    </xdr:to>
    <xdr:sp macro="" textlink="">
      <xdr:nvSpPr>
        <xdr:cNvPr id="760" name="楕円 759"/>
        <xdr:cNvSpPr/>
      </xdr:nvSpPr>
      <xdr:spPr>
        <a:xfrm>
          <a:off x="14541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74568</xdr:rowOff>
    </xdr:from>
    <xdr:to>
      <xdr:col>81</xdr:col>
      <xdr:colOff>50800</xdr:colOff>
      <xdr:row>104</xdr:row>
      <xdr:rowOff>133350</xdr:rowOff>
    </xdr:to>
    <xdr:cxnSp macro="">
      <xdr:nvCxnSpPr>
        <xdr:cNvPr id="761" name="直線コネクタ 760"/>
        <xdr:cNvCxnSpPr/>
      </xdr:nvCxnSpPr>
      <xdr:spPr>
        <a:xfrm>
          <a:off x="14592300" y="1790536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136434</xdr:rowOff>
    </xdr:from>
    <xdr:to>
      <xdr:col>72</xdr:col>
      <xdr:colOff>38100</xdr:colOff>
      <xdr:row>104</xdr:row>
      <xdr:rowOff>66584</xdr:rowOff>
    </xdr:to>
    <xdr:sp macro="" textlink="">
      <xdr:nvSpPr>
        <xdr:cNvPr id="762" name="楕円 761"/>
        <xdr:cNvSpPr/>
      </xdr:nvSpPr>
      <xdr:spPr>
        <a:xfrm>
          <a:off x="13652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74568</xdr:rowOff>
    </xdr:to>
    <xdr:cxnSp macro="">
      <xdr:nvCxnSpPr>
        <xdr:cNvPr id="763" name="直線コネクタ 762"/>
        <xdr:cNvCxnSpPr/>
      </xdr:nvCxnSpPr>
      <xdr:spPr>
        <a:xfrm>
          <a:off x="13703300" y="1784658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56424</xdr:rowOff>
    </xdr:from>
    <xdr:to>
      <xdr:col>67</xdr:col>
      <xdr:colOff>101600</xdr:colOff>
      <xdr:row>108</xdr:row>
      <xdr:rowOff>158024</xdr:rowOff>
    </xdr:to>
    <xdr:sp macro="" textlink="">
      <xdr:nvSpPr>
        <xdr:cNvPr id="764" name="楕円 763"/>
        <xdr:cNvSpPr/>
      </xdr:nvSpPr>
      <xdr:spPr>
        <a:xfrm>
          <a:off x="12763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xdr:rowOff>
    </xdr:from>
    <xdr:to>
      <xdr:col>71</xdr:col>
      <xdr:colOff>177800</xdr:colOff>
      <xdr:row>108</xdr:row>
      <xdr:rowOff>107224</xdr:rowOff>
    </xdr:to>
    <xdr:cxnSp macro="">
      <xdr:nvCxnSpPr>
        <xdr:cNvPr id="765" name="直線コネクタ 764"/>
        <xdr:cNvCxnSpPr/>
      </xdr:nvCxnSpPr>
      <xdr:spPr>
        <a:xfrm flipV="1">
          <a:off x="12814300" y="17846584"/>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766"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767" name="n_2ave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768" name="n_3ave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69"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770" name="n_1main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141895</xdr:rowOff>
    </xdr:from>
    <xdr:ext cx="405111" cy="259045"/>
    <xdr:sp macro="" textlink="">
      <xdr:nvSpPr>
        <xdr:cNvPr id="771" name="n_2mainValue【庁舎】&#10;有形固定資産減価償却率"/>
        <xdr:cNvSpPr txBox="1"/>
      </xdr:nvSpPr>
      <xdr:spPr>
        <a:xfrm>
          <a:off x="14389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83111</xdr:rowOff>
    </xdr:from>
    <xdr:ext cx="405111" cy="259045"/>
    <xdr:sp macro="" textlink="">
      <xdr:nvSpPr>
        <xdr:cNvPr id="772" name="n_3mainValue【庁舎】&#10;有形固定資産減価償却率"/>
        <xdr:cNvSpPr txBox="1"/>
      </xdr:nvSpPr>
      <xdr:spPr>
        <a:xfrm>
          <a:off x="13500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149151</xdr:rowOff>
    </xdr:from>
    <xdr:ext cx="405111" cy="259045"/>
    <xdr:sp macro="" textlink="">
      <xdr:nvSpPr>
        <xdr:cNvPr id="773" name="n_4mainValue【庁舎】&#10;有形固定資産減価償却率"/>
        <xdr:cNvSpPr txBox="1"/>
      </xdr:nvSpPr>
      <xdr:spPr>
        <a:xfrm>
          <a:off x="12611744" y="186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4" name="直線コネクタ 7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5" name="テキスト ボックス 7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6" name="直線コネクタ 7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7" name="テキスト ボックス 7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8" name="直線コネクタ 7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9" name="テキスト ボックス 7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0" name="直線コネクタ 7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1" name="テキスト ボックス 7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2" name="直線コネクタ 7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3" name="テキスト ボックス 7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4" name="直線コネクタ 7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95" name="テキスト ボックス 794"/>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97" name="テキスト ボックス 79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99" name="直線コネクタ 798"/>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0"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1" name="直線コネクタ 80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02"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03" name="直線コネクタ 80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804" name="【庁舎】&#10;一人当たり面積平均値テキスト"/>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805" name="フローチャート: 判断 804"/>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806" name="フローチャート: 判断 805"/>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807" name="フローチャート: 判断 806"/>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808" name="フローチャート: 判断 807"/>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809" name="フローチャート: 判断 808"/>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85652</xdr:rowOff>
    </xdr:from>
    <xdr:to>
      <xdr:col>102</xdr:col>
      <xdr:colOff>165100</xdr:colOff>
      <xdr:row>109</xdr:row>
      <xdr:rowOff>15802</xdr:rowOff>
    </xdr:to>
    <xdr:sp macro="" textlink="">
      <xdr:nvSpPr>
        <xdr:cNvPr id="815" name="楕円 814"/>
        <xdr:cNvSpPr/>
      </xdr:nvSpPr>
      <xdr:spPr>
        <a:xfrm>
          <a:off x="19494500" y="1860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46301</xdr:rowOff>
    </xdr:from>
    <xdr:to>
      <xdr:col>98</xdr:col>
      <xdr:colOff>38100</xdr:colOff>
      <xdr:row>108</xdr:row>
      <xdr:rowOff>147901</xdr:rowOff>
    </xdr:to>
    <xdr:sp macro="" textlink="">
      <xdr:nvSpPr>
        <xdr:cNvPr id="816" name="楕円 815"/>
        <xdr:cNvSpPr/>
      </xdr:nvSpPr>
      <xdr:spPr>
        <a:xfrm>
          <a:off x="18605500" y="185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97101</xdr:rowOff>
    </xdr:from>
    <xdr:to>
      <xdr:col>102</xdr:col>
      <xdr:colOff>114300</xdr:colOff>
      <xdr:row>108</xdr:row>
      <xdr:rowOff>136452</xdr:rowOff>
    </xdr:to>
    <xdr:cxnSp macro="">
      <xdr:nvCxnSpPr>
        <xdr:cNvPr id="817" name="直線コネクタ 816"/>
        <xdr:cNvCxnSpPr/>
      </xdr:nvCxnSpPr>
      <xdr:spPr>
        <a:xfrm>
          <a:off x="18656300" y="18613701"/>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818"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819"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820"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821" name="n_4aveValue【庁舎】&#10;一人当たり面積"/>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6929</xdr:rowOff>
    </xdr:from>
    <xdr:ext cx="469744" cy="259045"/>
    <xdr:sp macro="" textlink="">
      <xdr:nvSpPr>
        <xdr:cNvPr id="822" name="n_3mainValue【庁舎】&#10;一人当たり面積"/>
        <xdr:cNvSpPr txBox="1"/>
      </xdr:nvSpPr>
      <xdr:spPr>
        <a:xfrm>
          <a:off x="19310427" y="1869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164428</xdr:rowOff>
    </xdr:from>
    <xdr:ext cx="469744" cy="259045"/>
    <xdr:sp macro="" textlink="">
      <xdr:nvSpPr>
        <xdr:cNvPr id="823" name="n_4mainValue【庁舎】&#10;一人当たり面積"/>
        <xdr:cNvSpPr txBox="1"/>
      </xdr:nvSpPr>
      <xdr:spPr>
        <a:xfrm>
          <a:off x="18421427" y="1833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4" name="正方形/長方形 8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5" name="正方形/長方形 8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6" name="テキスト ボックス 8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年度に老朽化していた図書館を総合体育館と複合化し、既存の総合体育館施設内の一部を図書館とした。その後、総合体育館暖房照明給湯設備更新工事（平成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年度）、総合体育館アリーナ床改修工事（平成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年度）、総合体育館・図書館屋上防水外壁防水更新工事（平成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年度）を実施し、長寿命化対策を行っている。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プールについては老朽化が進んでいることから、学校プール等を統合し、</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４年から併用開始する予定である。</a:t>
          </a:r>
        </a:p>
        <a:p>
          <a:r>
            <a:rPr kumimoji="1" lang="ja-JP" altLang="en-US" sz="1300">
              <a:latin typeface="ＭＳ Ｐゴシック" panose="020B0600070205080204" pitchFamily="50" charset="-128"/>
              <a:ea typeface="ＭＳ Ｐゴシック" panose="020B0600070205080204" pitchFamily="50" charset="-128"/>
            </a:rPr>
            <a:t>　その他の施設についても、引き続き公共施設等総合管理計画等に基づき、適切に長寿命化・更新や除却を進めていく必要がある。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6,619
6,598
371.79
7,989,232
7,830,937
158,007
3,886,057
8,037,437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指数の変動は横ばいであるが、基準財政収入額における市町村民税及び固定資産税はともに前年度を上回った。単年度の財政力指数に関しては、例年ほぼ横ばいの状況である。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依然として歳入の多くは地方交付税に依存している状況であることから、さらなる歳出の削減に努めるとともに、税の滞納処分の強化や徴収率向上に向けた取り組みを進める。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8" name="直線コネクタ 67"/>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1" name="直線コネクタ 70"/>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122061</xdr:rowOff>
    </xdr:to>
    <xdr:cxnSp macro="">
      <xdr:nvCxnSpPr>
        <xdr:cNvPr id="74" name="直線コネクタ 73"/>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122061</xdr:rowOff>
    </xdr:to>
    <xdr:cxnSp macro="">
      <xdr:nvCxnSpPr>
        <xdr:cNvPr id="77" name="直線コネクタ 76"/>
        <xdr:cNvCxnSpPr/>
      </xdr:nvCxnSpPr>
      <xdr:spPr>
        <a:xfrm>
          <a:off x="1447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8"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3" name="楕円 92"/>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4" name="テキスト ボックス 93"/>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町財政の弾力性を判断する経常収支比率は</a:t>
          </a:r>
          <a:r>
            <a:rPr kumimoji="1" lang="en-US" altLang="ja-JP" sz="1200">
              <a:latin typeface="ＭＳ Ｐゴシック" panose="020B0600070205080204" pitchFamily="50" charset="-128"/>
              <a:ea typeface="ＭＳ Ｐゴシック" panose="020B0600070205080204" pitchFamily="50" charset="-128"/>
            </a:rPr>
            <a:t>89.4</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89.5</a:t>
          </a:r>
          <a:r>
            <a:rPr kumimoji="1" lang="ja-JP" altLang="en-US" sz="1200">
              <a:latin typeface="ＭＳ Ｐゴシック" panose="020B0600070205080204" pitchFamily="50" charset="-128"/>
              <a:ea typeface="ＭＳ Ｐゴシック" panose="020B0600070205080204" pitchFamily="50" charset="-128"/>
            </a:rPr>
            <a:t>％）で、対前年度比で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行財政改革の推進により財政状況の安定化を図ってきているが、普通交付税の大幅な減少により経常一般財源収入が減少したうえ、過疎対策事業債や緊急防災・減災事業債に係る元金償還の開始に伴う公債費の増等、経常的な支出も増加したことが大きく影響している。</a:t>
          </a:r>
        </a:p>
        <a:p>
          <a:r>
            <a:rPr kumimoji="1" lang="ja-JP" altLang="en-US" sz="1200">
              <a:latin typeface="ＭＳ Ｐゴシック" panose="020B0600070205080204" pitchFamily="50" charset="-128"/>
              <a:ea typeface="ＭＳ Ｐゴシック" panose="020B0600070205080204" pitchFamily="50" charset="-128"/>
            </a:rPr>
            <a:t>今後予定される大規模事業や将来的な公共施設の再配置、集約化等に備える財源確保の検討と併せて、更なる歳出の見直しを行いながら、国が示す地方財政計画の動向に注視し、効率的な行財政運営を進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64</xdr:row>
      <xdr:rowOff>39370</xdr:rowOff>
    </xdr:to>
    <xdr:cxnSp macro="">
      <xdr:nvCxnSpPr>
        <xdr:cNvPr id="129" name="直線コネクタ 128"/>
        <xdr:cNvCxnSpPr/>
      </xdr:nvCxnSpPr>
      <xdr:spPr>
        <a:xfrm flipV="1">
          <a:off x="4114800" y="110073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39370</xdr:rowOff>
    </xdr:to>
    <xdr:cxnSp macro="">
      <xdr:nvCxnSpPr>
        <xdr:cNvPr id="132" name="直線コネクタ 131"/>
        <xdr:cNvCxnSpPr/>
      </xdr:nvCxnSpPr>
      <xdr:spPr>
        <a:xfrm>
          <a:off x="3225800" y="1077569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145796</xdr:rowOff>
    </xdr:to>
    <xdr:cxnSp macro="">
      <xdr:nvCxnSpPr>
        <xdr:cNvPr id="135" name="直線コネクタ 134"/>
        <xdr:cNvCxnSpPr/>
      </xdr:nvCxnSpPr>
      <xdr:spPr>
        <a:xfrm>
          <a:off x="2336800" y="1067435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44450</xdr:rowOff>
    </xdr:to>
    <xdr:cxnSp macro="">
      <xdr:nvCxnSpPr>
        <xdr:cNvPr id="138" name="直線コネクタ 137"/>
        <xdr:cNvCxnSpPr/>
      </xdr:nvCxnSpPr>
      <xdr:spPr>
        <a:xfrm>
          <a:off x="1447800" y="1062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8" name="楕円 147"/>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49"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0" name="楕円 149"/>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1" name="テキスト ボックス 150"/>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2" name="楕円 151"/>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53" name="テキスト ボックス 152"/>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4" name="楕円 153"/>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5" name="テキスト ボックス 15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6" name="楕円 155"/>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7" name="テキスト ボックス 156"/>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[357,330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集中改革プランに基づく職員人件費の削減や公共施設の統廃合等により、平成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年度以降は類似団体平均を下回っていた。しかし、平成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年度以降はふるさと寄付金に係る感謝特典品事業の必要経費相当額（平成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213</a:t>
          </a:r>
          <a:r>
            <a:rPr kumimoji="1" lang="ja-JP" altLang="en-US" sz="1200">
              <a:latin typeface="ＭＳ Ｐゴシック" panose="020B0600070205080204" pitchFamily="50" charset="-128"/>
              <a:ea typeface="ＭＳ Ｐゴシック" panose="020B0600070205080204" pitchFamily="50" charset="-128"/>
            </a:rPr>
            <a:t>百万円、平成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376</a:t>
          </a:r>
          <a:r>
            <a:rPr kumimoji="1" lang="ja-JP" altLang="en-US" sz="1200">
              <a:latin typeface="ＭＳ Ｐゴシック" panose="020B0600070205080204" pitchFamily="50" charset="-128"/>
              <a:ea typeface="ＭＳ Ｐゴシック" panose="020B0600070205080204" pitchFamily="50" charset="-128"/>
            </a:rPr>
            <a:t>百万円、平成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308</a:t>
          </a:r>
          <a:r>
            <a:rPr kumimoji="1" lang="ja-JP" altLang="en-US" sz="1200">
              <a:latin typeface="ＭＳ Ｐゴシック" panose="020B0600070205080204" pitchFamily="50" charset="-128"/>
              <a:ea typeface="ＭＳ Ｐゴシック" panose="020B0600070205080204" pitchFamily="50" charset="-128"/>
            </a:rPr>
            <a:t>百万円、令和元年度</a:t>
          </a:r>
          <a:r>
            <a:rPr kumimoji="1" lang="en-US" altLang="ja-JP" sz="1200">
              <a:latin typeface="ＭＳ Ｐゴシック" panose="020B0600070205080204" pitchFamily="50" charset="-128"/>
              <a:ea typeface="ＭＳ Ｐゴシック" panose="020B0600070205080204" pitchFamily="50" charset="-128"/>
            </a:rPr>
            <a:t>429</a:t>
          </a:r>
          <a:r>
            <a:rPr kumimoji="1" lang="ja-JP" altLang="en-US" sz="1200">
              <a:latin typeface="ＭＳ Ｐゴシック" panose="020B0600070205080204" pitchFamily="50" charset="-128"/>
              <a:ea typeface="ＭＳ Ｐゴシック" panose="020B0600070205080204" pitchFamily="50" charset="-128"/>
            </a:rPr>
            <a:t>百万円）の増により、物件費が増加している状況である。</a:t>
          </a:r>
        </a:p>
        <a:p>
          <a:r>
            <a:rPr kumimoji="1" lang="ja-JP" altLang="en-US" sz="1200">
              <a:latin typeface="ＭＳ Ｐゴシック" panose="020B0600070205080204" pitchFamily="50" charset="-128"/>
              <a:ea typeface="ＭＳ Ｐゴシック" panose="020B0600070205080204" pitchFamily="50" charset="-128"/>
            </a:rPr>
            <a:t>今後については、公共施設の老朽化による修繕費の増加が見込まれる等、決算額については上昇の要因は含んでいるが、新規採用職員の抑制や指定管理者制度の活用による施設維持費の削減等により経常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140148</xdr:rowOff>
    </xdr:from>
    <xdr:to>
      <xdr:col>23</xdr:col>
      <xdr:colOff>133350</xdr:colOff>
      <xdr:row>85</xdr:row>
      <xdr:rowOff>57018</xdr:rowOff>
    </xdr:to>
    <xdr:cxnSp macro="">
      <xdr:nvCxnSpPr>
        <xdr:cNvPr id="194" name="直線コネクタ 193"/>
        <xdr:cNvCxnSpPr/>
      </xdr:nvCxnSpPr>
      <xdr:spPr>
        <a:xfrm>
          <a:off x="4114800" y="14541948"/>
          <a:ext cx="838200" cy="8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140148</xdr:rowOff>
    </xdr:from>
    <xdr:to>
      <xdr:col>19</xdr:col>
      <xdr:colOff>133350</xdr:colOff>
      <xdr:row>84</xdr:row>
      <xdr:rowOff>153513</xdr:rowOff>
    </xdr:to>
    <xdr:cxnSp macro="">
      <xdr:nvCxnSpPr>
        <xdr:cNvPr id="197" name="直線コネクタ 196"/>
        <xdr:cNvCxnSpPr/>
      </xdr:nvCxnSpPr>
      <xdr:spPr>
        <a:xfrm flipV="1">
          <a:off x="3225800" y="14541948"/>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28919</xdr:rowOff>
    </xdr:from>
    <xdr:to>
      <xdr:col>15</xdr:col>
      <xdr:colOff>82550</xdr:colOff>
      <xdr:row>84</xdr:row>
      <xdr:rowOff>153513</xdr:rowOff>
    </xdr:to>
    <xdr:cxnSp macro="">
      <xdr:nvCxnSpPr>
        <xdr:cNvPr id="200" name="直線コネクタ 199"/>
        <xdr:cNvCxnSpPr/>
      </xdr:nvCxnSpPr>
      <xdr:spPr>
        <a:xfrm>
          <a:off x="2336800" y="14430719"/>
          <a:ext cx="889000" cy="1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94435</xdr:rowOff>
    </xdr:from>
    <xdr:to>
      <xdr:col>11</xdr:col>
      <xdr:colOff>31750</xdr:colOff>
      <xdr:row>84</xdr:row>
      <xdr:rowOff>28919</xdr:rowOff>
    </xdr:to>
    <xdr:cxnSp macro="">
      <xdr:nvCxnSpPr>
        <xdr:cNvPr id="203" name="直線コネクタ 202"/>
        <xdr:cNvCxnSpPr/>
      </xdr:nvCxnSpPr>
      <xdr:spPr>
        <a:xfrm>
          <a:off x="1447800" y="14324785"/>
          <a:ext cx="889000" cy="10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6218</xdr:rowOff>
    </xdr:from>
    <xdr:to>
      <xdr:col>23</xdr:col>
      <xdr:colOff>184150</xdr:colOff>
      <xdr:row>85</xdr:row>
      <xdr:rowOff>107818</xdr:rowOff>
    </xdr:to>
    <xdr:sp macro="" textlink="">
      <xdr:nvSpPr>
        <xdr:cNvPr id="213" name="楕円 212"/>
        <xdr:cNvSpPr/>
      </xdr:nvSpPr>
      <xdr:spPr>
        <a:xfrm>
          <a:off x="4902200" y="145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149745</xdr:rowOff>
    </xdr:from>
    <xdr:ext cx="762000" cy="259045"/>
    <xdr:sp macro="" textlink="">
      <xdr:nvSpPr>
        <xdr:cNvPr id="214" name="人件費・物件費等の状況該当値テキスト"/>
        <xdr:cNvSpPr txBox="1"/>
      </xdr:nvSpPr>
      <xdr:spPr>
        <a:xfrm>
          <a:off x="5041900" y="145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89348</xdr:rowOff>
    </xdr:from>
    <xdr:to>
      <xdr:col>19</xdr:col>
      <xdr:colOff>184150</xdr:colOff>
      <xdr:row>85</xdr:row>
      <xdr:rowOff>19498</xdr:rowOff>
    </xdr:to>
    <xdr:sp macro="" textlink="">
      <xdr:nvSpPr>
        <xdr:cNvPr id="215" name="楕円 214"/>
        <xdr:cNvSpPr/>
      </xdr:nvSpPr>
      <xdr:spPr>
        <a:xfrm>
          <a:off x="4064000" y="144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4275</xdr:rowOff>
    </xdr:from>
    <xdr:ext cx="736600" cy="259045"/>
    <xdr:sp macro="" textlink="">
      <xdr:nvSpPr>
        <xdr:cNvPr id="216" name="テキスト ボックス 215"/>
        <xdr:cNvSpPr txBox="1"/>
      </xdr:nvSpPr>
      <xdr:spPr>
        <a:xfrm>
          <a:off x="3733800" y="14577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102713</xdr:rowOff>
    </xdr:from>
    <xdr:to>
      <xdr:col>15</xdr:col>
      <xdr:colOff>133350</xdr:colOff>
      <xdr:row>85</xdr:row>
      <xdr:rowOff>32863</xdr:rowOff>
    </xdr:to>
    <xdr:sp macro="" textlink="">
      <xdr:nvSpPr>
        <xdr:cNvPr id="217" name="楕円 216"/>
        <xdr:cNvSpPr/>
      </xdr:nvSpPr>
      <xdr:spPr>
        <a:xfrm>
          <a:off x="3175000" y="145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17640</xdr:rowOff>
    </xdr:from>
    <xdr:ext cx="762000" cy="259045"/>
    <xdr:sp macro="" textlink="">
      <xdr:nvSpPr>
        <xdr:cNvPr id="218" name="テキスト ボックス 217"/>
        <xdr:cNvSpPr txBox="1"/>
      </xdr:nvSpPr>
      <xdr:spPr>
        <a:xfrm>
          <a:off x="2844800" y="1459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149569</xdr:rowOff>
    </xdr:from>
    <xdr:to>
      <xdr:col>11</xdr:col>
      <xdr:colOff>82550</xdr:colOff>
      <xdr:row>84</xdr:row>
      <xdr:rowOff>79719</xdr:rowOff>
    </xdr:to>
    <xdr:sp macro="" textlink="">
      <xdr:nvSpPr>
        <xdr:cNvPr id="219" name="楕円 218"/>
        <xdr:cNvSpPr/>
      </xdr:nvSpPr>
      <xdr:spPr>
        <a:xfrm>
          <a:off x="2286000" y="143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64496</xdr:rowOff>
    </xdr:from>
    <xdr:ext cx="762000" cy="259045"/>
    <xdr:sp macro="" textlink="">
      <xdr:nvSpPr>
        <xdr:cNvPr id="220" name="テキスト ボックス 219"/>
        <xdr:cNvSpPr txBox="1"/>
      </xdr:nvSpPr>
      <xdr:spPr>
        <a:xfrm>
          <a:off x="1955800" y="144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43635</xdr:rowOff>
    </xdr:from>
    <xdr:to>
      <xdr:col>7</xdr:col>
      <xdr:colOff>31750</xdr:colOff>
      <xdr:row>83</xdr:row>
      <xdr:rowOff>145235</xdr:rowOff>
    </xdr:to>
    <xdr:sp macro="" textlink="">
      <xdr:nvSpPr>
        <xdr:cNvPr id="221" name="楕円 220"/>
        <xdr:cNvSpPr/>
      </xdr:nvSpPr>
      <xdr:spPr>
        <a:xfrm>
          <a:off x="1397000" y="142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130012</xdr:rowOff>
    </xdr:from>
    <xdr:ext cx="762000" cy="259045"/>
    <xdr:sp macro="" textlink="">
      <xdr:nvSpPr>
        <xdr:cNvPr id="222" name="テキスト ボックス 221"/>
        <xdr:cNvSpPr txBox="1"/>
      </xdr:nvSpPr>
      <xdr:spPr>
        <a:xfrm>
          <a:off x="1066800" y="143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国の地方交付税の急激な削減に対応するため、平成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年度から職員給与の独自削減を実施しており、平成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年度は給料の削減割合がピークとなる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の削減を実施した。その後、平成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至るまで給料の削減を実施してきたが、削減割合の緩和や職員一律の削減を撤廃したことにより、最近では全国町村の平均を上回っている。このため、効率的な組織機構の検討と合せて給与制度の改善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125730</xdr:rowOff>
    </xdr:to>
    <xdr:cxnSp macro="">
      <xdr:nvCxnSpPr>
        <xdr:cNvPr id="256" name="直線コネクタ 255"/>
        <xdr:cNvCxnSpPr/>
      </xdr:nvCxnSpPr>
      <xdr:spPr>
        <a:xfrm flipV="1">
          <a:off x="16179800" y="147899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86</xdr:row>
      <xdr:rowOff>125730</xdr:rowOff>
    </xdr:to>
    <xdr:cxnSp macro="">
      <xdr:nvCxnSpPr>
        <xdr:cNvPr id="259" name="直線コネクタ 258"/>
        <xdr:cNvCxnSpPr/>
      </xdr:nvCxnSpPr>
      <xdr:spPr>
        <a:xfrm>
          <a:off x="15290800" y="1487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149861</xdr:rowOff>
    </xdr:to>
    <xdr:cxnSp macro="">
      <xdr:nvCxnSpPr>
        <xdr:cNvPr id="262" name="直線コネクタ 261"/>
        <xdr:cNvCxnSpPr/>
      </xdr:nvCxnSpPr>
      <xdr:spPr>
        <a:xfrm flipV="1">
          <a:off x="14401800" y="148704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117687</xdr:rowOff>
    </xdr:from>
    <xdr:to>
      <xdr:col>68</xdr:col>
      <xdr:colOff>152400</xdr:colOff>
      <xdr:row>86</xdr:row>
      <xdr:rowOff>149861</xdr:rowOff>
    </xdr:to>
    <xdr:cxnSp macro="">
      <xdr:nvCxnSpPr>
        <xdr:cNvPr id="265" name="直線コネクタ 264"/>
        <xdr:cNvCxnSpPr/>
      </xdr:nvCxnSpPr>
      <xdr:spPr>
        <a:xfrm>
          <a:off x="13512800" y="148623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5" name="楕円 274"/>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138023</xdr:rowOff>
    </xdr:from>
    <xdr:ext cx="762000" cy="259045"/>
    <xdr:sp macro="" textlink="">
      <xdr:nvSpPr>
        <xdr:cNvPr id="276"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7" name="楕円 276"/>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161307</xdr:rowOff>
    </xdr:from>
    <xdr:ext cx="736600" cy="259045"/>
    <xdr:sp macro="" textlink="">
      <xdr:nvSpPr>
        <xdr:cNvPr id="278" name="テキスト ボックス 277"/>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9" name="楕円 278"/>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161307</xdr:rowOff>
    </xdr:from>
    <xdr:ext cx="762000" cy="259045"/>
    <xdr:sp macro="" textlink="">
      <xdr:nvSpPr>
        <xdr:cNvPr id="280" name="テキスト ボックス 279"/>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1" name="楕円 280"/>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2" name="テキスト ボックス 281"/>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83" name="楕円 282"/>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4" name="テキスト ボックス 283"/>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過去、集中改革プランに定める職員数の目標数値として、平成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年度当初全会計で</a:t>
          </a:r>
          <a:r>
            <a:rPr kumimoji="1" lang="en-US" altLang="ja-JP" sz="1100">
              <a:latin typeface="ＭＳ Ｐゴシック" panose="020B0600070205080204" pitchFamily="50" charset="-128"/>
              <a:ea typeface="ＭＳ Ｐゴシック" panose="020B0600070205080204" pitchFamily="50" charset="-128"/>
            </a:rPr>
            <a:t>206</a:t>
          </a:r>
          <a:r>
            <a:rPr kumimoji="1" lang="ja-JP" altLang="en-US" sz="1100">
              <a:latin typeface="ＭＳ Ｐゴシック" panose="020B0600070205080204" pitchFamily="50" charset="-128"/>
              <a:ea typeface="ＭＳ Ｐゴシック" panose="020B0600070205080204" pitchFamily="50" charset="-128"/>
            </a:rPr>
            <a:t>人の職員を平成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月で</a:t>
          </a:r>
          <a:r>
            <a:rPr kumimoji="1" lang="en-US" altLang="ja-JP" sz="1100">
              <a:latin typeface="ＭＳ Ｐゴシック" panose="020B0600070205080204" pitchFamily="50" charset="-128"/>
              <a:ea typeface="ＭＳ Ｐゴシック" panose="020B0600070205080204" pitchFamily="50" charset="-128"/>
            </a:rPr>
            <a:t>188</a:t>
          </a:r>
          <a:r>
            <a:rPr kumimoji="1" lang="ja-JP" altLang="en-US" sz="1100">
              <a:latin typeface="ＭＳ Ｐゴシック" panose="020B0600070205080204" pitchFamily="50" charset="-128"/>
              <a:ea typeface="ＭＳ Ｐゴシック" panose="020B0600070205080204" pitchFamily="50" charset="-128"/>
            </a:rPr>
            <a:t>人にすることを掲げ、早期勧奨退職制度を導入し、あわせて退職者不補充（新規採用の抑制）に取り組んできた結果、平成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年度の職員数が</a:t>
          </a:r>
          <a:r>
            <a:rPr kumimoji="1" lang="en-US" altLang="ja-JP" sz="1100">
              <a:latin typeface="ＭＳ Ｐゴシック" panose="020B0600070205080204" pitchFamily="50" charset="-128"/>
              <a:ea typeface="ＭＳ Ｐゴシック" panose="020B0600070205080204" pitchFamily="50" charset="-128"/>
            </a:rPr>
            <a:t>185</a:t>
          </a:r>
          <a:r>
            <a:rPr kumimoji="1" lang="ja-JP" altLang="en-US" sz="1100">
              <a:latin typeface="ＭＳ Ｐゴシック" panose="020B0600070205080204" pitchFamily="50" charset="-128"/>
              <a:ea typeface="ＭＳ Ｐゴシック" panose="020B0600070205080204" pitchFamily="50" charset="-128"/>
            </a:rPr>
            <a:t>人となった。近年の職員数については、定年退職者が再任用を希望し、採用する実態にあること等から、令和元年度の職員は平成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人に対し</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人増の</a:t>
          </a:r>
          <a:r>
            <a:rPr kumimoji="1" lang="en-US" altLang="ja-JP" sz="1100">
              <a:latin typeface="ＭＳ Ｐゴシック" panose="020B0600070205080204" pitchFamily="50" charset="-128"/>
              <a:ea typeface="ＭＳ Ｐゴシック" panose="020B0600070205080204" pitchFamily="50" charset="-128"/>
            </a:rPr>
            <a:t>142</a:t>
          </a:r>
          <a:r>
            <a:rPr kumimoji="1" lang="ja-JP" altLang="en-US" sz="1100">
              <a:latin typeface="ＭＳ Ｐゴシック" panose="020B0600070205080204" pitchFamily="50" charset="-128"/>
              <a:ea typeface="ＭＳ Ｐゴシック" panose="020B0600070205080204" pitchFamily="50" charset="-128"/>
            </a:rPr>
            <a:t>人となり、人口千人当たり職員数が上昇傾向にある。今後は、平成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ヶ年を計画期間とする、第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次行財政改革大綱実施計画に定めた定数管理計画に基づき、定員管理を推進する。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113347</xdr:rowOff>
    </xdr:from>
    <xdr:to>
      <xdr:col>81</xdr:col>
      <xdr:colOff>44450</xdr:colOff>
      <xdr:row>61</xdr:row>
      <xdr:rowOff>132652</xdr:rowOff>
    </xdr:to>
    <xdr:cxnSp macro="">
      <xdr:nvCxnSpPr>
        <xdr:cNvPr id="315" name="直線コネクタ 314"/>
        <xdr:cNvCxnSpPr/>
      </xdr:nvCxnSpPr>
      <xdr:spPr>
        <a:xfrm>
          <a:off x="16179800" y="10571797"/>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112744</xdr:rowOff>
    </xdr:from>
    <xdr:to>
      <xdr:col>77</xdr:col>
      <xdr:colOff>44450</xdr:colOff>
      <xdr:row>61</xdr:row>
      <xdr:rowOff>113347</xdr:rowOff>
    </xdr:to>
    <xdr:cxnSp macro="">
      <xdr:nvCxnSpPr>
        <xdr:cNvPr id="318" name="直線コネクタ 317"/>
        <xdr:cNvCxnSpPr/>
      </xdr:nvCxnSpPr>
      <xdr:spPr>
        <a:xfrm>
          <a:off x="15290800" y="10571194"/>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95853</xdr:rowOff>
    </xdr:from>
    <xdr:to>
      <xdr:col>72</xdr:col>
      <xdr:colOff>203200</xdr:colOff>
      <xdr:row>61</xdr:row>
      <xdr:rowOff>112744</xdr:rowOff>
    </xdr:to>
    <xdr:cxnSp macro="">
      <xdr:nvCxnSpPr>
        <xdr:cNvPr id="321" name="直線コネクタ 320"/>
        <xdr:cNvCxnSpPr/>
      </xdr:nvCxnSpPr>
      <xdr:spPr>
        <a:xfrm>
          <a:off x="14401800" y="1055430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51816</xdr:rowOff>
    </xdr:from>
    <xdr:to>
      <xdr:col>68</xdr:col>
      <xdr:colOff>152400</xdr:colOff>
      <xdr:row>61</xdr:row>
      <xdr:rowOff>95853</xdr:rowOff>
    </xdr:to>
    <xdr:cxnSp macro="">
      <xdr:nvCxnSpPr>
        <xdr:cNvPr id="324" name="直線コネクタ 323"/>
        <xdr:cNvCxnSpPr/>
      </xdr:nvCxnSpPr>
      <xdr:spPr>
        <a:xfrm>
          <a:off x="13512800" y="10510266"/>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81852</xdr:rowOff>
    </xdr:from>
    <xdr:to>
      <xdr:col>81</xdr:col>
      <xdr:colOff>95250</xdr:colOff>
      <xdr:row>62</xdr:row>
      <xdr:rowOff>12002</xdr:rowOff>
    </xdr:to>
    <xdr:sp macro="" textlink="">
      <xdr:nvSpPr>
        <xdr:cNvPr id="334" name="楕円 333"/>
        <xdr:cNvSpPr/>
      </xdr:nvSpPr>
      <xdr:spPr>
        <a:xfrm>
          <a:off x="16967200" y="105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53929</xdr:rowOff>
    </xdr:from>
    <xdr:ext cx="762000" cy="259045"/>
    <xdr:sp macro="" textlink="">
      <xdr:nvSpPr>
        <xdr:cNvPr id="335" name="定員管理の状況該当値テキスト"/>
        <xdr:cNvSpPr txBox="1"/>
      </xdr:nvSpPr>
      <xdr:spPr>
        <a:xfrm>
          <a:off x="17106900" y="105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62547</xdr:rowOff>
    </xdr:from>
    <xdr:to>
      <xdr:col>77</xdr:col>
      <xdr:colOff>95250</xdr:colOff>
      <xdr:row>61</xdr:row>
      <xdr:rowOff>164147</xdr:rowOff>
    </xdr:to>
    <xdr:sp macro="" textlink="">
      <xdr:nvSpPr>
        <xdr:cNvPr id="336" name="楕円 335"/>
        <xdr:cNvSpPr/>
      </xdr:nvSpPr>
      <xdr:spPr>
        <a:xfrm>
          <a:off x="16129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37" name="テキスト ボックス 336"/>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61944</xdr:rowOff>
    </xdr:from>
    <xdr:to>
      <xdr:col>73</xdr:col>
      <xdr:colOff>44450</xdr:colOff>
      <xdr:row>61</xdr:row>
      <xdr:rowOff>163544</xdr:rowOff>
    </xdr:to>
    <xdr:sp macro="" textlink="">
      <xdr:nvSpPr>
        <xdr:cNvPr id="338" name="楕円 337"/>
        <xdr:cNvSpPr/>
      </xdr:nvSpPr>
      <xdr:spPr>
        <a:xfrm>
          <a:off x="15240000" y="105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148321</xdr:rowOff>
    </xdr:from>
    <xdr:ext cx="762000" cy="259045"/>
    <xdr:sp macro="" textlink="">
      <xdr:nvSpPr>
        <xdr:cNvPr id="339" name="テキスト ボックス 338"/>
        <xdr:cNvSpPr txBox="1"/>
      </xdr:nvSpPr>
      <xdr:spPr>
        <a:xfrm>
          <a:off x="14909800" y="1060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45053</xdr:rowOff>
    </xdr:from>
    <xdr:to>
      <xdr:col>68</xdr:col>
      <xdr:colOff>203200</xdr:colOff>
      <xdr:row>61</xdr:row>
      <xdr:rowOff>146653</xdr:rowOff>
    </xdr:to>
    <xdr:sp macro="" textlink="">
      <xdr:nvSpPr>
        <xdr:cNvPr id="340" name="楕円 339"/>
        <xdr:cNvSpPr/>
      </xdr:nvSpPr>
      <xdr:spPr>
        <a:xfrm>
          <a:off x="14351000" y="105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131430</xdr:rowOff>
    </xdr:from>
    <xdr:ext cx="762000" cy="259045"/>
    <xdr:sp macro="" textlink="">
      <xdr:nvSpPr>
        <xdr:cNvPr id="341" name="テキスト ボックス 340"/>
        <xdr:cNvSpPr txBox="1"/>
      </xdr:nvSpPr>
      <xdr:spPr>
        <a:xfrm>
          <a:off x="14020800" y="1058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1016</xdr:rowOff>
    </xdr:from>
    <xdr:to>
      <xdr:col>64</xdr:col>
      <xdr:colOff>152400</xdr:colOff>
      <xdr:row>61</xdr:row>
      <xdr:rowOff>102616</xdr:rowOff>
    </xdr:to>
    <xdr:sp macro="" textlink="">
      <xdr:nvSpPr>
        <xdr:cNvPr id="342" name="楕円 341"/>
        <xdr:cNvSpPr/>
      </xdr:nvSpPr>
      <xdr:spPr>
        <a:xfrm>
          <a:off x="13462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87393</xdr:rowOff>
    </xdr:from>
    <xdr:ext cx="762000" cy="259045"/>
    <xdr:sp macro="" textlink="">
      <xdr:nvSpPr>
        <xdr:cNvPr id="343" name="テキスト ボックス 342"/>
        <xdr:cNvSpPr txBox="1"/>
      </xdr:nvSpPr>
      <xdr:spPr>
        <a:xfrm>
          <a:off x="13131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の平均を上回っているが、これは快適な住環境の提供を目指し、管内でいち早く取り組んできた下水道事業の建設公債費償還分に対する繰出金が多額となっていることが大きな要因となっている。しかし、これまで大型投資事業の実施に際しては、新発債の発行を抑制しながら、「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年度決算において地方債許可団体基準以下（実質公債費比率</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％以下）」の実現を目指す取り組みを実施してきた。その結果、平成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年度において公債費負担適正化計画目標を達成した。令和元年度においては、過去の大型事業の影響により比率が増加傾向となっているため、引き続き数値の改善に努める。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107442</xdr:rowOff>
    </xdr:to>
    <xdr:cxnSp macro="">
      <xdr:nvCxnSpPr>
        <xdr:cNvPr id="374" name="直線コネクタ 373"/>
        <xdr:cNvCxnSpPr/>
      </xdr:nvCxnSpPr>
      <xdr:spPr>
        <a:xfrm>
          <a:off x="16179800" y="725043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49530</xdr:rowOff>
    </xdr:to>
    <xdr:cxnSp macro="">
      <xdr:nvCxnSpPr>
        <xdr:cNvPr id="377" name="直線コネクタ 376"/>
        <xdr:cNvCxnSpPr/>
      </xdr:nvCxnSpPr>
      <xdr:spPr>
        <a:xfrm>
          <a:off x="15290800" y="72069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6096</xdr:rowOff>
    </xdr:to>
    <xdr:cxnSp macro="">
      <xdr:nvCxnSpPr>
        <xdr:cNvPr id="380" name="直線コネクタ 379"/>
        <xdr:cNvCxnSpPr/>
      </xdr:nvCxnSpPr>
      <xdr:spPr>
        <a:xfrm>
          <a:off x="14401800" y="7202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10922</xdr:rowOff>
    </xdr:to>
    <xdr:cxnSp macro="">
      <xdr:nvCxnSpPr>
        <xdr:cNvPr id="383" name="直線コネクタ 382"/>
        <xdr:cNvCxnSpPr/>
      </xdr:nvCxnSpPr>
      <xdr:spPr>
        <a:xfrm flipV="1">
          <a:off x="13512800" y="720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56642</xdr:rowOff>
    </xdr:from>
    <xdr:to>
      <xdr:col>81</xdr:col>
      <xdr:colOff>95250</xdr:colOff>
      <xdr:row>42</xdr:row>
      <xdr:rowOff>158242</xdr:rowOff>
    </xdr:to>
    <xdr:sp macro="" textlink="">
      <xdr:nvSpPr>
        <xdr:cNvPr id="393" name="楕円 392"/>
        <xdr:cNvSpPr/>
      </xdr:nvSpPr>
      <xdr:spPr>
        <a:xfrm>
          <a:off x="169672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28719</xdr:rowOff>
    </xdr:from>
    <xdr:ext cx="762000" cy="259045"/>
    <xdr:sp macro="" textlink="">
      <xdr:nvSpPr>
        <xdr:cNvPr id="394" name="公債費負担の状況該当値テキスト"/>
        <xdr:cNvSpPr txBox="1"/>
      </xdr:nvSpPr>
      <xdr:spPr>
        <a:xfrm>
          <a:off x="17106900" y="72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5" name="楕円 394"/>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6" name="テキスト ボックス 395"/>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397" name="楕円 396"/>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398" name="テキスト ボックス 397"/>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399" name="楕円 398"/>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0" name="テキスト ボックス 399"/>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131572</xdr:rowOff>
    </xdr:from>
    <xdr:to>
      <xdr:col>64</xdr:col>
      <xdr:colOff>152400</xdr:colOff>
      <xdr:row>42</xdr:row>
      <xdr:rowOff>61722</xdr:rowOff>
    </xdr:to>
    <xdr:sp macro="" textlink="">
      <xdr:nvSpPr>
        <xdr:cNvPr id="401" name="楕円 400"/>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46499</xdr:rowOff>
    </xdr:from>
    <xdr:ext cx="762000" cy="259045"/>
    <xdr:sp macro="" textlink="">
      <xdr:nvSpPr>
        <xdr:cNvPr id="402" name="テキスト ボックス 401"/>
        <xdr:cNvSpPr txBox="1"/>
      </xdr:nvSpPr>
      <xdr:spPr>
        <a:xfrm>
          <a:off x="13131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地方債現在高は歳入推計に合わせた事業費の抑制等により、平成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年度をピークに毎年減少しているが、平成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年度より町立病院・中学校の改築事業を実施してきたことにより、地方債現在高は平成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に増加に転じている。令和元年度は地方債現在高や公営企業債等繰入見込額の減、その他特定目的基金の増による充当可能基金の増により将来負担比率が減少している。今後も引き続き、大型の投資的事業に関しては、中長期的な視点に立った財政推計を策定し、必要度による取捨選択を進めるとともに、事業実施年度が単年度に集中しないよう検討し、類似団体平均を大きく上回ることがないよう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15361</xdr:rowOff>
    </xdr:from>
    <xdr:to>
      <xdr:col>81</xdr:col>
      <xdr:colOff>44450</xdr:colOff>
      <xdr:row>19</xdr:row>
      <xdr:rowOff>51889</xdr:rowOff>
    </xdr:to>
    <xdr:cxnSp macro="">
      <xdr:nvCxnSpPr>
        <xdr:cNvPr id="438" name="直線コネクタ 437"/>
        <xdr:cNvCxnSpPr/>
      </xdr:nvCxnSpPr>
      <xdr:spPr>
        <a:xfrm flipV="1">
          <a:off x="16179800" y="3101461"/>
          <a:ext cx="838200" cy="20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51889</xdr:rowOff>
    </xdr:from>
    <xdr:to>
      <xdr:col>77</xdr:col>
      <xdr:colOff>44450</xdr:colOff>
      <xdr:row>19</xdr:row>
      <xdr:rowOff>116235</xdr:rowOff>
    </xdr:to>
    <xdr:cxnSp macro="">
      <xdr:nvCxnSpPr>
        <xdr:cNvPr id="441" name="直線コネクタ 440"/>
        <xdr:cNvCxnSpPr/>
      </xdr:nvCxnSpPr>
      <xdr:spPr>
        <a:xfrm flipV="1">
          <a:off x="15290800" y="330943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116235</xdr:rowOff>
    </xdr:from>
    <xdr:to>
      <xdr:col>72</xdr:col>
      <xdr:colOff>203200</xdr:colOff>
      <xdr:row>20</xdr:row>
      <xdr:rowOff>18324</xdr:rowOff>
    </xdr:to>
    <xdr:cxnSp macro="">
      <xdr:nvCxnSpPr>
        <xdr:cNvPr id="444" name="直線コネクタ 443"/>
        <xdr:cNvCxnSpPr/>
      </xdr:nvCxnSpPr>
      <xdr:spPr>
        <a:xfrm flipV="1">
          <a:off x="14401800" y="3373785"/>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18324</xdr:rowOff>
    </xdr:from>
    <xdr:to>
      <xdr:col>68</xdr:col>
      <xdr:colOff>152400</xdr:colOff>
      <xdr:row>21</xdr:row>
      <xdr:rowOff>16933</xdr:rowOff>
    </xdr:to>
    <xdr:cxnSp macro="">
      <xdr:nvCxnSpPr>
        <xdr:cNvPr id="447" name="直線コネクタ 446"/>
        <xdr:cNvCxnSpPr/>
      </xdr:nvCxnSpPr>
      <xdr:spPr>
        <a:xfrm flipV="1">
          <a:off x="13512800" y="3447324"/>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136011</xdr:rowOff>
    </xdr:from>
    <xdr:to>
      <xdr:col>81</xdr:col>
      <xdr:colOff>95250</xdr:colOff>
      <xdr:row>18</xdr:row>
      <xdr:rowOff>66161</xdr:rowOff>
    </xdr:to>
    <xdr:sp macro="" textlink="">
      <xdr:nvSpPr>
        <xdr:cNvPr id="457" name="楕円 456"/>
        <xdr:cNvSpPr/>
      </xdr:nvSpPr>
      <xdr:spPr>
        <a:xfrm>
          <a:off x="16967200" y="30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108088</xdr:rowOff>
    </xdr:from>
    <xdr:ext cx="762000" cy="259045"/>
    <xdr:sp macro="" textlink="">
      <xdr:nvSpPr>
        <xdr:cNvPr id="458" name="将来負担の状況該当値テキスト"/>
        <xdr:cNvSpPr txBox="1"/>
      </xdr:nvSpPr>
      <xdr:spPr>
        <a:xfrm>
          <a:off x="17106900" y="302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1089</xdr:rowOff>
    </xdr:from>
    <xdr:to>
      <xdr:col>77</xdr:col>
      <xdr:colOff>95250</xdr:colOff>
      <xdr:row>19</xdr:row>
      <xdr:rowOff>102689</xdr:rowOff>
    </xdr:to>
    <xdr:sp macro="" textlink="">
      <xdr:nvSpPr>
        <xdr:cNvPr id="459" name="楕円 458"/>
        <xdr:cNvSpPr/>
      </xdr:nvSpPr>
      <xdr:spPr>
        <a:xfrm>
          <a:off x="16129000" y="32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87466</xdr:rowOff>
    </xdr:from>
    <xdr:ext cx="736600" cy="259045"/>
    <xdr:sp macro="" textlink="">
      <xdr:nvSpPr>
        <xdr:cNvPr id="460" name="テキスト ボックス 459"/>
        <xdr:cNvSpPr txBox="1"/>
      </xdr:nvSpPr>
      <xdr:spPr>
        <a:xfrm>
          <a:off x="15798800" y="3345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65435</xdr:rowOff>
    </xdr:from>
    <xdr:to>
      <xdr:col>73</xdr:col>
      <xdr:colOff>44450</xdr:colOff>
      <xdr:row>19</xdr:row>
      <xdr:rowOff>167035</xdr:rowOff>
    </xdr:to>
    <xdr:sp macro="" textlink="">
      <xdr:nvSpPr>
        <xdr:cNvPr id="461" name="楕円 460"/>
        <xdr:cNvSpPr/>
      </xdr:nvSpPr>
      <xdr:spPr>
        <a:xfrm>
          <a:off x="15240000" y="33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151812</xdr:rowOff>
    </xdr:from>
    <xdr:ext cx="762000" cy="259045"/>
    <xdr:sp macro="" textlink="">
      <xdr:nvSpPr>
        <xdr:cNvPr id="462" name="テキスト ボックス 461"/>
        <xdr:cNvSpPr txBox="1"/>
      </xdr:nvSpPr>
      <xdr:spPr>
        <a:xfrm>
          <a:off x="14909800" y="340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138974</xdr:rowOff>
    </xdr:from>
    <xdr:to>
      <xdr:col>68</xdr:col>
      <xdr:colOff>203200</xdr:colOff>
      <xdr:row>20</xdr:row>
      <xdr:rowOff>69124</xdr:rowOff>
    </xdr:to>
    <xdr:sp macro="" textlink="">
      <xdr:nvSpPr>
        <xdr:cNvPr id="463" name="楕円 462"/>
        <xdr:cNvSpPr/>
      </xdr:nvSpPr>
      <xdr:spPr>
        <a:xfrm>
          <a:off x="14351000" y="33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53901</xdr:rowOff>
    </xdr:from>
    <xdr:ext cx="762000" cy="259045"/>
    <xdr:sp macro="" textlink="">
      <xdr:nvSpPr>
        <xdr:cNvPr id="464" name="テキスト ボックス 463"/>
        <xdr:cNvSpPr txBox="1"/>
      </xdr:nvSpPr>
      <xdr:spPr>
        <a:xfrm>
          <a:off x="14020800" y="348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137583</xdr:rowOff>
    </xdr:from>
    <xdr:to>
      <xdr:col>64</xdr:col>
      <xdr:colOff>152400</xdr:colOff>
      <xdr:row>21</xdr:row>
      <xdr:rowOff>67733</xdr:rowOff>
    </xdr:to>
    <xdr:sp macro="" textlink="">
      <xdr:nvSpPr>
        <xdr:cNvPr id="465" name="楕円 464"/>
        <xdr:cNvSpPr/>
      </xdr:nvSpPr>
      <xdr:spPr>
        <a:xfrm>
          <a:off x="13462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52510</xdr:rowOff>
    </xdr:from>
    <xdr:ext cx="762000" cy="259045"/>
    <xdr:sp macro="" textlink="">
      <xdr:nvSpPr>
        <xdr:cNvPr id="466" name="テキスト ボックス 465"/>
        <xdr:cNvSpPr txBox="1"/>
      </xdr:nvSpPr>
      <xdr:spPr>
        <a:xfrm>
          <a:off x="13131800" y="365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6,619
6,598
371.79
7,989,232
7,830,937
158,007
3,886,057
8,037,437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人当たりの決算額のうち住居手当が類似団体平均を大幅に上回っているため、これについて改善が求められる。今後も引き続き適正な職員配置や事務分掌の見直しに努めていく。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69850</xdr:rowOff>
    </xdr:to>
    <xdr:cxnSp macro="">
      <xdr:nvCxnSpPr>
        <xdr:cNvPr id="64" name="直線コネクタ 63"/>
        <xdr:cNvCxnSpPr/>
      </xdr:nvCxnSpPr>
      <xdr:spPr>
        <a:xfrm flipV="1">
          <a:off x="3987800" y="6399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69850</xdr:rowOff>
    </xdr:to>
    <xdr:cxnSp macro="">
      <xdr:nvCxnSpPr>
        <xdr:cNvPr id="67" name="直線コネクタ 66"/>
        <xdr:cNvCxnSpPr/>
      </xdr:nvCxnSpPr>
      <xdr:spPr>
        <a:xfrm>
          <a:off x="3098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33274</xdr:rowOff>
    </xdr:to>
    <xdr:cxnSp macro="">
      <xdr:nvCxnSpPr>
        <xdr:cNvPr id="70" name="直線コネクタ 69"/>
        <xdr:cNvCxnSpPr/>
      </xdr:nvCxnSpPr>
      <xdr:spPr>
        <a:xfrm flipV="1">
          <a:off x="2209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37846</xdr:rowOff>
    </xdr:to>
    <xdr:cxnSp macro="">
      <xdr:nvCxnSpPr>
        <xdr:cNvPr id="73" name="直線コネクタ 72"/>
        <xdr:cNvCxnSpPr/>
      </xdr:nvCxnSpPr>
      <xdr:spPr>
        <a:xfrm flipV="1">
          <a:off x="1320800" y="6376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毎年度類似団体平均を下回っているが、公共施設の維持管理経費及び委託業務に係る労務単価の増等に伴い、物件費のうち経常的に要する経費が上昇傾向にある。物件費総額のうち経常的に要するものの決算額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年度との比較では</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の増（</a:t>
          </a:r>
          <a:r>
            <a:rPr kumimoji="1" lang="en-US" altLang="ja-JP" sz="1300">
              <a:latin typeface="ＭＳ Ｐゴシック" panose="020B0600070205080204" pitchFamily="50" charset="-128"/>
              <a:ea typeface="ＭＳ Ｐゴシック" panose="020B0600070205080204" pitchFamily="50" charset="-128"/>
            </a:rPr>
            <a:t>78,642</a:t>
          </a:r>
          <a:r>
            <a:rPr kumimoji="1" lang="ja-JP" altLang="en-US" sz="1300">
              <a:latin typeface="ＭＳ Ｐゴシック" panose="020B0600070205080204" pitchFamily="50" charset="-128"/>
              <a:ea typeface="ＭＳ Ｐゴシック" panose="020B0600070205080204" pitchFamily="50" charset="-128"/>
            </a:rPr>
            <a:t>千円増）となっているため、行財政改革に基づく経費節減の改善が求められる。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149860</xdr:rowOff>
    </xdr:to>
    <xdr:cxnSp macro="">
      <xdr:nvCxnSpPr>
        <xdr:cNvPr id="122" name="直線コネクタ 121"/>
        <xdr:cNvCxnSpPr/>
      </xdr:nvCxnSpPr>
      <xdr:spPr>
        <a:xfrm>
          <a:off x="15671800" y="2893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149860</xdr:rowOff>
    </xdr:to>
    <xdr:cxnSp macro="">
      <xdr:nvCxnSpPr>
        <xdr:cNvPr id="125" name="直線コネクタ 124"/>
        <xdr:cNvCxnSpPr/>
      </xdr:nvCxnSpPr>
      <xdr:spPr>
        <a:xfrm>
          <a:off x="14782800" y="2861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117856</xdr:rowOff>
    </xdr:to>
    <xdr:cxnSp macro="">
      <xdr:nvCxnSpPr>
        <xdr:cNvPr id="128" name="直線コネクタ 127"/>
        <xdr:cNvCxnSpPr/>
      </xdr:nvCxnSpPr>
      <xdr:spPr>
        <a:xfrm>
          <a:off x="13893800" y="2838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44704</xdr:rowOff>
    </xdr:from>
    <xdr:to>
      <xdr:col>69</xdr:col>
      <xdr:colOff>92075</xdr:colOff>
      <xdr:row>16</xdr:row>
      <xdr:rowOff>94996</xdr:rowOff>
    </xdr:to>
    <xdr:cxnSp macro="">
      <xdr:nvCxnSpPr>
        <xdr:cNvPr id="131" name="直線コネクタ 130"/>
        <xdr:cNvCxnSpPr/>
      </xdr:nvCxnSpPr>
      <xdr:spPr>
        <a:xfrm>
          <a:off x="13004800" y="2787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2"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4" name="テキスト ボックス 143"/>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5" name="楕円 144"/>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6" name="テキスト ボックス 145"/>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165354</xdr:rowOff>
    </xdr:from>
    <xdr:to>
      <xdr:col>65</xdr:col>
      <xdr:colOff>53975</xdr:colOff>
      <xdr:row>16</xdr:row>
      <xdr:rowOff>95504</xdr:rowOff>
    </xdr:to>
    <xdr:sp macro="" textlink="">
      <xdr:nvSpPr>
        <xdr:cNvPr id="149" name="楕円 148"/>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105681</xdr:rowOff>
    </xdr:from>
    <xdr:ext cx="762000" cy="259045"/>
    <xdr:sp macro="" textlink="">
      <xdr:nvSpPr>
        <xdr:cNvPr id="150" name="テキスト ボックス 149"/>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集中改革プランに基づき敬老報償費を廃止するなど、単独事業の見直しを進めてきた結果、その比率は類似団体平均を下回っており、人口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人当たりの決算額においても類似団体平均を下回っている。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148772</xdr:rowOff>
    </xdr:to>
    <xdr:cxnSp macro="">
      <xdr:nvCxnSpPr>
        <xdr:cNvPr id="184" name="直線コネクタ 183"/>
        <xdr:cNvCxnSpPr/>
      </xdr:nvCxnSpPr>
      <xdr:spPr>
        <a:xfrm flipV="1">
          <a:off x="3987800" y="9352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54</xdr:row>
      <xdr:rowOff>148772</xdr:rowOff>
    </xdr:to>
    <xdr:cxnSp macro="">
      <xdr:nvCxnSpPr>
        <xdr:cNvPr id="187" name="直線コネクタ 186"/>
        <xdr:cNvCxnSpPr/>
      </xdr:nvCxnSpPr>
      <xdr:spPr>
        <a:xfrm>
          <a:off x="3098800" y="9374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54</xdr:row>
      <xdr:rowOff>116115</xdr:rowOff>
    </xdr:to>
    <xdr:cxnSp macro="">
      <xdr:nvCxnSpPr>
        <xdr:cNvPr id="190" name="直線コネクタ 189"/>
        <xdr:cNvCxnSpPr/>
      </xdr:nvCxnSpPr>
      <xdr:spPr>
        <a:xfrm>
          <a:off x="2209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105228</xdr:rowOff>
    </xdr:to>
    <xdr:cxnSp macro="">
      <xdr:nvCxnSpPr>
        <xdr:cNvPr id="193" name="直線コネクタ 192"/>
        <xdr:cNvCxnSpPr/>
      </xdr:nvCxnSpPr>
      <xdr:spPr>
        <a:xfrm>
          <a:off x="1320800" y="9363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5" name="楕円 204"/>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06" name="テキスト ボックス 205"/>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07" name="楕円 206"/>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08" name="テキスト ボックス 207"/>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09" name="楕円 208"/>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0" name="テキスト ボックス 20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1" name="楕円 210"/>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2" name="テキスト ボックス 211"/>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令和元年度においては、下水道事業への繰出金の減額により、類似団体平均を下回った。国民健康保険等の社会保障事業への繰出しが増加しているため、事業の見直しを図り、繰出金の削減に努める。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58</xdr:row>
      <xdr:rowOff>161290</xdr:rowOff>
    </xdr:to>
    <xdr:cxnSp macro="">
      <xdr:nvCxnSpPr>
        <xdr:cNvPr id="240" name="直線コネクタ 239"/>
        <xdr:cNvCxnSpPr/>
      </xdr:nvCxnSpPr>
      <xdr:spPr>
        <a:xfrm flipV="1">
          <a:off x="15671800" y="992822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58</xdr:row>
      <xdr:rowOff>161290</xdr:rowOff>
    </xdr:to>
    <xdr:cxnSp macro="">
      <xdr:nvCxnSpPr>
        <xdr:cNvPr id="243" name="直線コネクタ 242"/>
        <xdr:cNvCxnSpPr/>
      </xdr:nvCxnSpPr>
      <xdr:spPr>
        <a:xfrm>
          <a:off x="14782800" y="10093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144145</xdr:rowOff>
    </xdr:from>
    <xdr:to>
      <xdr:col>73</xdr:col>
      <xdr:colOff>180975</xdr:colOff>
      <xdr:row>58</xdr:row>
      <xdr:rowOff>149860</xdr:rowOff>
    </xdr:to>
    <xdr:cxnSp macro="">
      <xdr:nvCxnSpPr>
        <xdr:cNvPr id="246" name="直線コネクタ 245"/>
        <xdr:cNvCxnSpPr/>
      </xdr:nvCxnSpPr>
      <xdr:spPr>
        <a:xfrm>
          <a:off x="13893800" y="100882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144145</xdr:rowOff>
    </xdr:from>
    <xdr:to>
      <xdr:col>69</xdr:col>
      <xdr:colOff>92075</xdr:colOff>
      <xdr:row>58</xdr:row>
      <xdr:rowOff>144145</xdr:rowOff>
    </xdr:to>
    <xdr:cxnSp macro="">
      <xdr:nvCxnSpPr>
        <xdr:cNvPr id="249" name="直線コネクタ 248"/>
        <xdr:cNvCxnSpPr/>
      </xdr:nvCxnSpPr>
      <xdr:spPr>
        <a:xfrm>
          <a:off x="13004800" y="10088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104775</xdr:rowOff>
    </xdr:from>
    <xdr:to>
      <xdr:col>82</xdr:col>
      <xdr:colOff>158750</xdr:colOff>
      <xdr:row>58</xdr:row>
      <xdr:rowOff>34925</xdr:rowOff>
    </xdr:to>
    <xdr:sp macro="" textlink="">
      <xdr:nvSpPr>
        <xdr:cNvPr id="259" name="楕円 258"/>
        <xdr:cNvSpPr/>
      </xdr:nvSpPr>
      <xdr:spPr>
        <a:xfrm>
          <a:off x="16459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121302</xdr:rowOff>
    </xdr:from>
    <xdr:ext cx="762000" cy="259045"/>
    <xdr:sp macro="" textlink="">
      <xdr:nvSpPr>
        <xdr:cNvPr id="260" name="その他該当値テキスト"/>
        <xdr:cNvSpPr txBox="1"/>
      </xdr:nvSpPr>
      <xdr:spPr>
        <a:xfrm>
          <a:off x="165989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110490</xdr:rowOff>
    </xdr:from>
    <xdr:to>
      <xdr:col>78</xdr:col>
      <xdr:colOff>120650</xdr:colOff>
      <xdr:row>59</xdr:row>
      <xdr:rowOff>40640</xdr:rowOff>
    </xdr:to>
    <xdr:sp macro="" textlink="">
      <xdr:nvSpPr>
        <xdr:cNvPr id="261" name="楕円 260"/>
        <xdr:cNvSpPr/>
      </xdr:nvSpPr>
      <xdr:spPr>
        <a:xfrm>
          <a:off x="15621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25417</xdr:rowOff>
    </xdr:from>
    <xdr:ext cx="736600" cy="259045"/>
    <xdr:sp macro="" textlink="">
      <xdr:nvSpPr>
        <xdr:cNvPr id="262" name="テキスト ボックス 261"/>
        <xdr:cNvSpPr txBox="1"/>
      </xdr:nvSpPr>
      <xdr:spPr>
        <a:xfrm>
          <a:off x="15290800" y="1014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63" name="楕円 262"/>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64" name="テキスト ボックス 263"/>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93345</xdr:rowOff>
    </xdr:from>
    <xdr:to>
      <xdr:col>69</xdr:col>
      <xdr:colOff>142875</xdr:colOff>
      <xdr:row>59</xdr:row>
      <xdr:rowOff>23495</xdr:rowOff>
    </xdr:to>
    <xdr:sp macro="" textlink="">
      <xdr:nvSpPr>
        <xdr:cNvPr id="265" name="楕円 264"/>
        <xdr:cNvSpPr/>
      </xdr:nvSpPr>
      <xdr:spPr>
        <a:xfrm>
          <a:off x="13843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8272</xdr:rowOff>
    </xdr:from>
    <xdr:ext cx="762000" cy="259045"/>
    <xdr:sp macro="" textlink="">
      <xdr:nvSpPr>
        <xdr:cNvPr id="266" name="テキスト ボックス 265"/>
        <xdr:cNvSpPr txBox="1"/>
      </xdr:nvSpPr>
      <xdr:spPr>
        <a:xfrm>
          <a:off x="13512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93345</xdr:rowOff>
    </xdr:from>
    <xdr:to>
      <xdr:col>65</xdr:col>
      <xdr:colOff>53975</xdr:colOff>
      <xdr:row>59</xdr:row>
      <xdr:rowOff>23495</xdr:rowOff>
    </xdr:to>
    <xdr:sp macro="" textlink="">
      <xdr:nvSpPr>
        <xdr:cNvPr id="267" name="楕円 266"/>
        <xdr:cNvSpPr/>
      </xdr:nvSpPr>
      <xdr:spPr>
        <a:xfrm>
          <a:off x="12954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8272</xdr:rowOff>
    </xdr:from>
    <xdr:ext cx="762000" cy="259045"/>
    <xdr:sp macro="" textlink="">
      <xdr:nvSpPr>
        <xdr:cNvPr id="268" name="テキスト ボックス 267"/>
        <xdr:cNvSpPr txBox="1"/>
      </xdr:nvSpPr>
      <xdr:spPr>
        <a:xfrm>
          <a:off x="12623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病院事業の運営を平成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月から指定管理者による管理運営へ移行し、民間の手法を活用した効率的な経営改善を図ることで繰出金の縮減に努めている。</a:t>
          </a:r>
        </a:p>
        <a:p>
          <a:r>
            <a:rPr kumimoji="1" lang="ja-JP" altLang="en-US" sz="1200">
              <a:latin typeface="ＭＳ Ｐゴシック" panose="020B0600070205080204" pitchFamily="50" charset="-128"/>
              <a:ea typeface="ＭＳ Ｐゴシック" panose="020B0600070205080204" pitchFamily="50" charset="-128"/>
            </a:rPr>
            <a:t>単独で行う補助交付金について、人口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決算額が類似団体平均を大幅に上回っているため、補助金・交付金の新設や見直しがある際は、内部組織の補助金等審査員会を開催し、交付基準を明確化した補助金交付金に基づき適正な審査・交付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51562</xdr:rowOff>
    </xdr:to>
    <xdr:cxnSp macro="">
      <xdr:nvCxnSpPr>
        <xdr:cNvPr id="298" name="直線コネクタ 297"/>
        <xdr:cNvCxnSpPr/>
      </xdr:nvCxnSpPr>
      <xdr:spPr>
        <a:xfrm>
          <a:off x="15671800" y="63220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159004</xdr:rowOff>
    </xdr:to>
    <xdr:cxnSp macro="">
      <xdr:nvCxnSpPr>
        <xdr:cNvPr id="301" name="直線コネクタ 300"/>
        <xdr:cNvCxnSpPr/>
      </xdr:nvCxnSpPr>
      <xdr:spPr>
        <a:xfrm flipV="1">
          <a:off x="14782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04" name="直線コネクタ 303"/>
        <xdr:cNvCxnSpPr/>
      </xdr:nvCxnSpPr>
      <xdr:spPr>
        <a:xfrm>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5842</xdr:rowOff>
    </xdr:to>
    <xdr:cxnSp macro="">
      <xdr:nvCxnSpPr>
        <xdr:cNvPr id="307" name="直線コネクタ 306"/>
        <xdr:cNvCxnSpPr/>
      </xdr:nvCxnSpPr>
      <xdr:spPr>
        <a:xfrm flipV="1">
          <a:off x="13004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7" name="楕円 316"/>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18"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19" name="楕円 318"/>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0" name="テキスト ボックス 319"/>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1" name="楕円 320"/>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2" name="テキスト ボックス 32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3" name="楕円 322"/>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6" name="テキスト ボックス 325"/>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年度借入の過疎対策事業債等、平成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年度借入の緊急防災・減災事業債等の元金償還開始に伴い公債費が増加したことから、類似団体平均を上回ること結果となった。これまで池田町立病院の改築（</a:t>
          </a:r>
          <a:r>
            <a:rPr kumimoji="1" lang="en-US" altLang="ja-JP" sz="1200">
              <a:latin typeface="ＭＳ Ｐゴシック" panose="020B0600070205080204" pitchFamily="50" charset="-128"/>
              <a:ea typeface="ＭＳ Ｐゴシック" panose="020B0600070205080204" pitchFamily="50" charset="-128"/>
            </a:rPr>
            <a:t>H21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）、池田町立池田中学校の改築（</a:t>
          </a:r>
          <a:r>
            <a:rPr kumimoji="1" lang="en-US" altLang="ja-JP" sz="1200">
              <a:latin typeface="ＭＳ Ｐゴシック" panose="020B0600070205080204" pitchFamily="50" charset="-128"/>
              <a:ea typeface="ＭＳ Ｐゴシック" panose="020B0600070205080204" pitchFamily="50" charset="-128"/>
            </a:rPr>
            <a:t>H21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）及び池田町学校給食センターの改築（</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の大型投資事業を実施してきたが、特に今後予定される投資的事業を実施する際には、計画的な実施により借入総額の抑制と年度間の平準化を図り、年度毎の将来の償還額を軽減し適正化してくことが必要であ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79</xdr:row>
      <xdr:rowOff>74422</xdr:rowOff>
    </xdr:to>
    <xdr:cxnSp macro="">
      <xdr:nvCxnSpPr>
        <xdr:cNvPr id="356" name="直線コネクタ 355"/>
        <xdr:cNvCxnSpPr/>
      </xdr:nvCxnSpPr>
      <xdr:spPr>
        <a:xfrm>
          <a:off x="3987800" y="13518387"/>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145287</xdr:rowOff>
    </xdr:to>
    <xdr:cxnSp macro="">
      <xdr:nvCxnSpPr>
        <xdr:cNvPr id="359" name="直線コネクタ 358"/>
        <xdr:cNvCxnSpPr/>
      </xdr:nvCxnSpPr>
      <xdr:spPr>
        <a:xfrm>
          <a:off x="3098800" y="13385800"/>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12700</xdr:rowOff>
    </xdr:to>
    <xdr:cxnSp macro="">
      <xdr:nvCxnSpPr>
        <xdr:cNvPr id="362" name="直線コネクタ 361"/>
        <xdr:cNvCxnSpPr/>
      </xdr:nvCxnSpPr>
      <xdr:spPr>
        <a:xfrm>
          <a:off x="2209800" y="133355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133858</xdr:rowOff>
    </xdr:to>
    <xdr:cxnSp macro="">
      <xdr:nvCxnSpPr>
        <xdr:cNvPr id="365" name="直線コネクタ 364"/>
        <xdr:cNvCxnSpPr/>
      </xdr:nvCxnSpPr>
      <xdr:spPr>
        <a:xfrm>
          <a:off x="1320800" y="132943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75" name="楕円 374"/>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76"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77" name="楕円 376"/>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78" name="テキスト ボックス 377"/>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79" name="楕円 378"/>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80" name="テキスト ボックス 379"/>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81" name="楕円 380"/>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2" name="テキスト ボックス 381"/>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3" name="楕円 382"/>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4" name="テキスト ボックス 38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類似団体平均と比較すると、公債費以外の経常収支比率はやや下回っている状況であり、このことからも、経常収支比率に占める公債費の割合が大きいことが分かる。 </a:t>
          </a:r>
        </a:p>
        <a:p>
          <a:r>
            <a:rPr kumimoji="1" lang="ja-JP" altLang="en-US" sz="1300">
              <a:latin typeface="ＭＳ Ｐゴシック" panose="020B0600070205080204" pitchFamily="50" charset="-128"/>
              <a:ea typeface="ＭＳ Ｐゴシック" panose="020B0600070205080204" pitchFamily="50" charset="-128"/>
            </a:rPr>
            <a:t>今後も新規発行債を抑制するなど公債費の削減に努める。 </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77</xdr:row>
      <xdr:rowOff>35561</xdr:rowOff>
    </xdr:to>
    <xdr:cxnSp macro="">
      <xdr:nvCxnSpPr>
        <xdr:cNvPr id="417" name="直線コネクタ 416"/>
        <xdr:cNvCxnSpPr/>
      </xdr:nvCxnSpPr>
      <xdr:spPr>
        <a:xfrm flipV="1">
          <a:off x="15671800" y="131495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130811</xdr:rowOff>
    </xdr:from>
    <xdr:to>
      <xdr:col>78</xdr:col>
      <xdr:colOff>69850</xdr:colOff>
      <xdr:row>77</xdr:row>
      <xdr:rowOff>35561</xdr:rowOff>
    </xdr:to>
    <xdr:cxnSp macro="">
      <xdr:nvCxnSpPr>
        <xdr:cNvPr id="420" name="直線コネクタ 419"/>
        <xdr:cNvCxnSpPr/>
      </xdr:nvCxnSpPr>
      <xdr:spPr>
        <a:xfrm>
          <a:off x="14782800" y="131610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92711</xdr:rowOff>
    </xdr:from>
    <xdr:to>
      <xdr:col>73</xdr:col>
      <xdr:colOff>180975</xdr:colOff>
      <xdr:row>76</xdr:row>
      <xdr:rowOff>130811</xdr:rowOff>
    </xdr:to>
    <xdr:cxnSp macro="">
      <xdr:nvCxnSpPr>
        <xdr:cNvPr id="423" name="直線コネクタ 422"/>
        <xdr:cNvCxnSpPr/>
      </xdr:nvCxnSpPr>
      <xdr:spPr>
        <a:xfrm>
          <a:off x="13893800" y="13122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76</xdr:row>
      <xdr:rowOff>92711</xdr:rowOff>
    </xdr:to>
    <xdr:cxnSp macro="">
      <xdr:nvCxnSpPr>
        <xdr:cNvPr id="426" name="直線コネクタ 425"/>
        <xdr:cNvCxnSpPr/>
      </xdr:nvCxnSpPr>
      <xdr:spPr>
        <a:xfrm>
          <a:off x="13004800" y="13119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36" name="楕円 435"/>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37"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156211</xdr:rowOff>
    </xdr:from>
    <xdr:to>
      <xdr:col>78</xdr:col>
      <xdr:colOff>120650</xdr:colOff>
      <xdr:row>77</xdr:row>
      <xdr:rowOff>86361</xdr:rowOff>
    </xdr:to>
    <xdr:sp macro="" textlink="">
      <xdr:nvSpPr>
        <xdr:cNvPr id="438" name="楕円 437"/>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71138</xdr:rowOff>
    </xdr:from>
    <xdr:ext cx="736600" cy="259045"/>
    <xdr:sp macro="" textlink="">
      <xdr:nvSpPr>
        <xdr:cNvPr id="439" name="テキスト ボックス 438"/>
        <xdr:cNvSpPr txBox="1"/>
      </xdr:nvSpPr>
      <xdr:spPr>
        <a:xfrm>
          <a:off x="15290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80011</xdr:rowOff>
    </xdr:from>
    <xdr:to>
      <xdr:col>74</xdr:col>
      <xdr:colOff>31750</xdr:colOff>
      <xdr:row>77</xdr:row>
      <xdr:rowOff>10161</xdr:rowOff>
    </xdr:to>
    <xdr:sp macro="" textlink="">
      <xdr:nvSpPr>
        <xdr:cNvPr id="440" name="楕円 439"/>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20337</xdr:rowOff>
    </xdr:from>
    <xdr:ext cx="762000" cy="259045"/>
    <xdr:sp macro="" textlink="">
      <xdr:nvSpPr>
        <xdr:cNvPr id="441" name="テキスト ボックス 440"/>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41911</xdr:rowOff>
    </xdr:from>
    <xdr:to>
      <xdr:col>69</xdr:col>
      <xdr:colOff>142875</xdr:colOff>
      <xdr:row>76</xdr:row>
      <xdr:rowOff>143511</xdr:rowOff>
    </xdr:to>
    <xdr:sp macro="" textlink="">
      <xdr:nvSpPr>
        <xdr:cNvPr id="442" name="楕円 441"/>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153687</xdr:rowOff>
    </xdr:from>
    <xdr:ext cx="762000" cy="259045"/>
    <xdr:sp macro="" textlink="">
      <xdr:nvSpPr>
        <xdr:cNvPr id="443" name="テキスト ボックス 442"/>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4" name="楕円 443"/>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45" name="テキスト ボックス 444"/>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25281</xdr:rowOff>
    </xdr:from>
    <xdr:to>
      <xdr:col>29</xdr:col>
      <xdr:colOff>127000</xdr:colOff>
      <xdr:row>16</xdr:row>
      <xdr:rowOff>42666</xdr:rowOff>
    </xdr:to>
    <xdr:cxnSp macro="">
      <xdr:nvCxnSpPr>
        <xdr:cNvPr id="46" name="直線コネクタ 45"/>
        <xdr:cNvCxnSpPr/>
      </xdr:nvCxnSpPr>
      <xdr:spPr bwMode="auto">
        <a:xfrm flipV="1">
          <a:off x="5003800" y="2816106"/>
          <a:ext cx="647700" cy="1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42666</xdr:rowOff>
    </xdr:from>
    <xdr:to>
      <xdr:col>26</xdr:col>
      <xdr:colOff>50800</xdr:colOff>
      <xdr:row>16</xdr:row>
      <xdr:rowOff>66440</xdr:rowOff>
    </xdr:to>
    <xdr:cxnSp macro="">
      <xdr:nvCxnSpPr>
        <xdr:cNvPr id="49" name="直線コネクタ 48"/>
        <xdr:cNvCxnSpPr/>
      </xdr:nvCxnSpPr>
      <xdr:spPr bwMode="auto">
        <a:xfrm flipV="1">
          <a:off x="4305300" y="2833491"/>
          <a:ext cx="698500" cy="2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66440</xdr:rowOff>
    </xdr:from>
    <xdr:to>
      <xdr:col>22</xdr:col>
      <xdr:colOff>114300</xdr:colOff>
      <xdr:row>16</xdr:row>
      <xdr:rowOff>99301</xdr:rowOff>
    </xdr:to>
    <xdr:cxnSp macro="">
      <xdr:nvCxnSpPr>
        <xdr:cNvPr id="52" name="直線コネクタ 51"/>
        <xdr:cNvCxnSpPr/>
      </xdr:nvCxnSpPr>
      <xdr:spPr bwMode="auto">
        <a:xfrm flipV="1">
          <a:off x="3606800" y="2857265"/>
          <a:ext cx="698500" cy="3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99301</xdr:rowOff>
    </xdr:from>
    <xdr:to>
      <xdr:col>18</xdr:col>
      <xdr:colOff>177800</xdr:colOff>
      <xdr:row>16</xdr:row>
      <xdr:rowOff>106656</xdr:rowOff>
    </xdr:to>
    <xdr:cxnSp macro="">
      <xdr:nvCxnSpPr>
        <xdr:cNvPr id="55" name="直線コネクタ 54"/>
        <xdr:cNvCxnSpPr/>
      </xdr:nvCxnSpPr>
      <xdr:spPr bwMode="auto">
        <a:xfrm flipV="1">
          <a:off x="2908300" y="2890126"/>
          <a:ext cx="698500" cy="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145931</xdr:rowOff>
    </xdr:from>
    <xdr:to>
      <xdr:col>29</xdr:col>
      <xdr:colOff>177800</xdr:colOff>
      <xdr:row>16</xdr:row>
      <xdr:rowOff>76081</xdr:rowOff>
    </xdr:to>
    <xdr:sp macro="" textlink="">
      <xdr:nvSpPr>
        <xdr:cNvPr id="65" name="楕円 64"/>
        <xdr:cNvSpPr/>
      </xdr:nvSpPr>
      <xdr:spPr bwMode="auto">
        <a:xfrm>
          <a:off x="5600700" y="2765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162458</xdr:rowOff>
    </xdr:from>
    <xdr:ext cx="762000" cy="259045"/>
    <xdr:sp macro="" textlink="">
      <xdr:nvSpPr>
        <xdr:cNvPr id="66" name="人口1人当たり決算額の推移該当値テキスト130"/>
        <xdr:cNvSpPr txBox="1"/>
      </xdr:nvSpPr>
      <xdr:spPr>
        <a:xfrm>
          <a:off x="5740400" y="261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163316</xdr:rowOff>
    </xdr:from>
    <xdr:to>
      <xdr:col>26</xdr:col>
      <xdr:colOff>101600</xdr:colOff>
      <xdr:row>16</xdr:row>
      <xdr:rowOff>93466</xdr:rowOff>
    </xdr:to>
    <xdr:sp macro="" textlink="">
      <xdr:nvSpPr>
        <xdr:cNvPr id="67" name="楕円 66"/>
        <xdr:cNvSpPr/>
      </xdr:nvSpPr>
      <xdr:spPr bwMode="auto">
        <a:xfrm>
          <a:off x="4953000" y="278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103643</xdr:rowOff>
    </xdr:from>
    <xdr:ext cx="736600" cy="259045"/>
    <xdr:sp macro="" textlink="">
      <xdr:nvSpPr>
        <xdr:cNvPr id="68" name="テキスト ボックス 67"/>
        <xdr:cNvSpPr txBox="1"/>
      </xdr:nvSpPr>
      <xdr:spPr>
        <a:xfrm>
          <a:off x="4622800" y="255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15640</xdr:rowOff>
    </xdr:from>
    <xdr:to>
      <xdr:col>22</xdr:col>
      <xdr:colOff>165100</xdr:colOff>
      <xdr:row>16</xdr:row>
      <xdr:rowOff>117240</xdr:rowOff>
    </xdr:to>
    <xdr:sp macro="" textlink="">
      <xdr:nvSpPr>
        <xdr:cNvPr id="69" name="楕円 68"/>
        <xdr:cNvSpPr/>
      </xdr:nvSpPr>
      <xdr:spPr bwMode="auto">
        <a:xfrm>
          <a:off x="4254500" y="280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127417</xdr:rowOff>
    </xdr:from>
    <xdr:ext cx="762000" cy="259045"/>
    <xdr:sp macro="" textlink="">
      <xdr:nvSpPr>
        <xdr:cNvPr id="70" name="テキスト ボックス 69"/>
        <xdr:cNvSpPr txBox="1"/>
      </xdr:nvSpPr>
      <xdr:spPr>
        <a:xfrm>
          <a:off x="3924300" y="257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48501</xdr:rowOff>
    </xdr:from>
    <xdr:to>
      <xdr:col>19</xdr:col>
      <xdr:colOff>38100</xdr:colOff>
      <xdr:row>16</xdr:row>
      <xdr:rowOff>150101</xdr:rowOff>
    </xdr:to>
    <xdr:sp macro="" textlink="">
      <xdr:nvSpPr>
        <xdr:cNvPr id="71" name="楕円 70"/>
        <xdr:cNvSpPr/>
      </xdr:nvSpPr>
      <xdr:spPr bwMode="auto">
        <a:xfrm>
          <a:off x="3556000" y="283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160278</xdr:rowOff>
    </xdr:from>
    <xdr:ext cx="762000" cy="259045"/>
    <xdr:sp macro="" textlink="">
      <xdr:nvSpPr>
        <xdr:cNvPr id="72" name="テキスト ボックス 71"/>
        <xdr:cNvSpPr txBox="1"/>
      </xdr:nvSpPr>
      <xdr:spPr>
        <a:xfrm>
          <a:off x="3225800" y="260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55856</xdr:rowOff>
    </xdr:from>
    <xdr:to>
      <xdr:col>15</xdr:col>
      <xdr:colOff>101600</xdr:colOff>
      <xdr:row>16</xdr:row>
      <xdr:rowOff>157456</xdr:rowOff>
    </xdr:to>
    <xdr:sp macro="" textlink="">
      <xdr:nvSpPr>
        <xdr:cNvPr id="73" name="楕円 72"/>
        <xdr:cNvSpPr/>
      </xdr:nvSpPr>
      <xdr:spPr bwMode="auto">
        <a:xfrm>
          <a:off x="2857500" y="284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167633</xdr:rowOff>
    </xdr:from>
    <xdr:ext cx="762000" cy="259045"/>
    <xdr:sp macro="" textlink="">
      <xdr:nvSpPr>
        <xdr:cNvPr id="74" name="テキスト ボックス 73"/>
        <xdr:cNvSpPr txBox="1"/>
      </xdr:nvSpPr>
      <xdr:spPr>
        <a:xfrm>
          <a:off x="2527300" y="261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114097</xdr:rowOff>
    </xdr:from>
    <xdr:to>
      <xdr:col>29</xdr:col>
      <xdr:colOff>127000</xdr:colOff>
      <xdr:row>34</xdr:row>
      <xdr:rowOff>183998</xdr:rowOff>
    </xdr:to>
    <xdr:cxnSp macro="">
      <xdr:nvCxnSpPr>
        <xdr:cNvPr id="107" name="直線コネクタ 106"/>
        <xdr:cNvCxnSpPr/>
      </xdr:nvCxnSpPr>
      <xdr:spPr bwMode="auto">
        <a:xfrm flipV="1">
          <a:off x="5003800" y="6381547"/>
          <a:ext cx="647700" cy="6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183998</xdr:rowOff>
    </xdr:from>
    <xdr:to>
      <xdr:col>26</xdr:col>
      <xdr:colOff>50800</xdr:colOff>
      <xdr:row>34</xdr:row>
      <xdr:rowOff>305486</xdr:rowOff>
    </xdr:to>
    <xdr:cxnSp macro="">
      <xdr:nvCxnSpPr>
        <xdr:cNvPr id="110" name="直線コネクタ 109"/>
        <xdr:cNvCxnSpPr/>
      </xdr:nvCxnSpPr>
      <xdr:spPr bwMode="auto">
        <a:xfrm flipV="1">
          <a:off x="4305300" y="6451448"/>
          <a:ext cx="698500" cy="1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305486</xdr:rowOff>
    </xdr:from>
    <xdr:to>
      <xdr:col>22</xdr:col>
      <xdr:colOff>114300</xdr:colOff>
      <xdr:row>34</xdr:row>
      <xdr:rowOff>342329</xdr:rowOff>
    </xdr:to>
    <xdr:cxnSp macro="">
      <xdr:nvCxnSpPr>
        <xdr:cNvPr id="113" name="直線コネクタ 112"/>
        <xdr:cNvCxnSpPr/>
      </xdr:nvCxnSpPr>
      <xdr:spPr bwMode="auto">
        <a:xfrm flipV="1">
          <a:off x="3606800" y="6572936"/>
          <a:ext cx="698500" cy="3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341388</xdr:rowOff>
    </xdr:from>
    <xdr:to>
      <xdr:col>18</xdr:col>
      <xdr:colOff>177800</xdr:colOff>
      <xdr:row>34</xdr:row>
      <xdr:rowOff>342329</xdr:rowOff>
    </xdr:to>
    <xdr:cxnSp macro="">
      <xdr:nvCxnSpPr>
        <xdr:cNvPr id="116" name="直線コネクタ 115"/>
        <xdr:cNvCxnSpPr/>
      </xdr:nvCxnSpPr>
      <xdr:spPr bwMode="auto">
        <a:xfrm>
          <a:off x="2908300" y="6608838"/>
          <a:ext cx="698500" cy="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63297</xdr:rowOff>
    </xdr:from>
    <xdr:to>
      <xdr:col>29</xdr:col>
      <xdr:colOff>177800</xdr:colOff>
      <xdr:row>34</xdr:row>
      <xdr:rowOff>164897</xdr:rowOff>
    </xdr:to>
    <xdr:sp macro="" textlink="">
      <xdr:nvSpPr>
        <xdr:cNvPr id="126" name="楕円 125"/>
        <xdr:cNvSpPr/>
      </xdr:nvSpPr>
      <xdr:spPr bwMode="auto">
        <a:xfrm>
          <a:off x="5600700" y="633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251274</xdr:rowOff>
    </xdr:from>
    <xdr:ext cx="762000" cy="259045"/>
    <xdr:sp macro="" textlink="">
      <xdr:nvSpPr>
        <xdr:cNvPr id="127" name="人口1人当たり決算額の推移該当値テキスト445"/>
        <xdr:cNvSpPr txBox="1"/>
      </xdr:nvSpPr>
      <xdr:spPr>
        <a:xfrm>
          <a:off x="5740400" y="61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133198</xdr:rowOff>
    </xdr:from>
    <xdr:to>
      <xdr:col>26</xdr:col>
      <xdr:colOff>101600</xdr:colOff>
      <xdr:row>34</xdr:row>
      <xdr:rowOff>234798</xdr:rowOff>
    </xdr:to>
    <xdr:sp macro="" textlink="">
      <xdr:nvSpPr>
        <xdr:cNvPr id="128" name="楕円 127"/>
        <xdr:cNvSpPr/>
      </xdr:nvSpPr>
      <xdr:spPr bwMode="auto">
        <a:xfrm>
          <a:off x="4953000" y="640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244975</xdr:rowOff>
    </xdr:from>
    <xdr:ext cx="736600" cy="259045"/>
    <xdr:sp macro="" textlink="">
      <xdr:nvSpPr>
        <xdr:cNvPr id="129" name="テキスト ボックス 128"/>
        <xdr:cNvSpPr txBox="1"/>
      </xdr:nvSpPr>
      <xdr:spPr>
        <a:xfrm>
          <a:off x="4622800" y="616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254686</xdr:rowOff>
    </xdr:from>
    <xdr:to>
      <xdr:col>22</xdr:col>
      <xdr:colOff>165100</xdr:colOff>
      <xdr:row>35</xdr:row>
      <xdr:rowOff>13386</xdr:rowOff>
    </xdr:to>
    <xdr:sp macro="" textlink="">
      <xdr:nvSpPr>
        <xdr:cNvPr id="130" name="楕円 129"/>
        <xdr:cNvSpPr/>
      </xdr:nvSpPr>
      <xdr:spPr bwMode="auto">
        <a:xfrm>
          <a:off x="4254500" y="652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23563</xdr:rowOff>
    </xdr:from>
    <xdr:ext cx="762000" cy="259045"/>
    <xdr:sp macro="" textlink="">
      <xdr:nvSpPr>
        <xdr:cNvPr id="131" name="テキスト ボックス 130"/>
        <xdr:cNvSpPr txBox="1"/>
      </xdr:nvSpPr>
      <xdr:spPr>
        <a:xfrm>
          <a:off x="3924300" y="62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291529</xdr:rowOff>
    </xdr:from>
    <xdr:to>
      <xdr:col>19</xdr:col>
      <xdr:colOff>38100</xdr:colOff>
      <xdr:row>35</xdr:row>
      <xdr:rowOff>50229</xdr:rowOff>
    </xdr:to>
    <xdr:sp macro="" textlink="">
      <xdr:nvSpPr>
        <xdr:cNvPr id="132" name="楕円 131"/>
        <xdr:cNvSpPr/>
      </xdr:nvSpPr>
      <xdr:spPr bwMode="auto">
        <a:xfrm>
          <a:off x="3556000" y="655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60405</xdr:rowOff>
    </xdr:from>
    <xdr:ext cx="762000" cy="259045"/>
    <xdr:sp macro="" textlink="">
      <xdr:nvSpPr>
        <xdr:cNvPr id="133" name="テキスト ボックス 132"/>
        <xdr:cNvSpPr txBox="1"/>
      </xdr:nvSpPr>
      <xdr:spPr>
        <a:xfrm>
          <a:off x="3225800" y="63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290588</xdr:rowOff>
    </xdr:from>
    <xdr:to>
      <xdr:col>15</xdr:col>
      <xdr:colOff>101600</xdr:colOff>
      <xdr:row>35</xdr:row>
      <xdr:rowOff>49288</xdr:rowOff>
    </xdr:to>
    <xdr:sp macro="" textlink="">
      <xdr:nvSpPr>
        <xdr:cNvPr id="134" name="楕円 133"/>
        <xdr:cNvSpPr/>
      </xdr:nvSpPr>
      <xdr:spPr bwMode="auto">
        <a:xfrm>
          <a:off x="2857500" y="655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59466</xdr:rowOff>
    </xdr:from>
    <xdr:ext cx="762000" cy="259045"/>
    <xdr:sp macro="" textlink="">
      <xdr:nvSpPr>
        <xdr:cNvPr id="135" name="テキスト ボックス 134"/>
        <xdr:cNvSpPr txBox="1"/>
      </xdr:nvSpPr>
      <xdr:spPr>
        <a:xfrm>
          <a:off x="2527300" y="632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6,619
6,598
371.79
7,989,232
7,830,937
158,007
3,886,057
8,037,437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60056</xdr:rowOff>
    </xdr:from>
    <xdr:to>
      <xdr:col>24</xdr:col>
      <xdr:colOff>63500</xdr:colOff>
      <xdr:row>34</xdr:row>
      <xdr:rowOff>95664</xdr:rowOff>
    </xdr:to>
    <xdr:cxnSp macro="">
      <xdr:nvCxnSpPr>
        <xdr:cNvPr id="61" name="直線コネクタ 60"/>
        <xdr:cNvCxnSpPr/>
      </xdr:nvCxnSpPr>
      <xdr:spPr>
        <a:xfrm flipV="1">
          <a:off x="3797300" y="5889356"/>
          <a:ext cx="838200" cy="3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95664</xdr:rowOff>
    </xdr:from>
    <xdr:to>
      <xdr:col>19</xdr:col>
      <xdr:colOff>177800</xdr:colOff>
      <xdr:row>34</xdr:row>
      <xdr:rowOff>130358</xdr:rowOff>
    </xdr:to>
    <xdr:cxnSp macro="">
      <xdr:nvCxnSpPr>
        <xdr:cNvPr id="64" name="直線コネクタ 63"/>
        <xdr:cNvCxnSpPr/>
      </xdr:nvCxnSpPr>
      <xdr:spPr>
        <a:xfrm flipV="1">
          <a:off x="2908300" y="5924964"/>
          <a:ext cx="8890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96098</xdr:rowOff>
    </xdr:from>
    <xdr:to>
      <xdr:col>15</xdr:col>
      <xdr:colOff>50800</xdr:colOff>
      <xdr:row>34</xdr:row>
      <xdr:rowOff>130358</xdr:rowOff>
    </xdr:to>
    <xdr:cxnSp macro="">
      <xdr:nvCxnSpPr>
        <xdr:cNvPr id="67" name="直線コネクタ 66"/>
        <xdr:cNvCxnSpPr/>
      </xdr:nvCxnSpPr>
      <xdr:spPr>
        <a:xfrm>
          <a:off x="2019300" y="5925398"/>
          <a:ext cx="889000" cy="3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96098</xdr:rowOff>
    </xdr:from>
    <xdr:to>
      <xdr:col>10</xdr:col>
      <xdr:colOff>114300</xdr:colOff>
      <xdr:row>34</xdr:row>
      <xdr:rowOff>167513</xdr:rowOff>
    </xdr:to>
    <xdr:cxnSp macro="">
      <xdr:nvCxnSpPr>
        <xdr:cNvPr id="70" name="直線コネクタ 69"/>
        <xdr:cNvCxnSpPr/>
      </xdr:nvCxnSpPr>
      <xdr:spPr>
        <a:xfrm flipV="1">
          <a:off x="1130300" y="5925398"/>
          <a:ext cx="889000" cy="7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9256</xdr:rowOff>
    </xdr:from>
    <xdr:to>
      <xdr:col>24</xdr:col>
      <xdr:colOff>114300</xdr:colOff>
      <xdr:row>34</xdr:row>
      <xdr:rowOff>110856</xdr:rowOff>
    </xdr:to>
    <xdr:sp macro="" textlink="">
      <xdr:nvSpPr>
        <xdr:cNvPr id="80" name="楕円 79"/>
        <xdr:cNvSpPr/>
      </xdr:nvSpPr>
      <xdr:spPr>
        <a:xfrm>
          <a:off x="4584700" y="58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32133</xdr:rowOff>
    </xdr:from>
    <xdr:ext cx="599010" cy="259045"/>
    <xdr:sp macro="" textlink="">
      <xdr:nvSpPr>
        <xdr:cNvPr id="81" name="人件費該当値テキスト"/>
        <xdr:cNvSpPr txBox="1"/>
      </xdr:nvSpPr>
      <xdr:spPr>
        <a:xfrm>
          <a:off x="4686300" y="568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44864</xdr:rowOff>
    </xdr:from>
    <xdr:to>
      <xdr:col>20</xdr:col>
      <xdr:colOff>38100</xdr:colOff>
      <xdr:row>34</xdr:row>
      <xdr:rowOff>146464</xdr:rowOff>
    </xdr:to>
    <xdr:sp macro="" textlink="">
      <xdr:nvSpPr>
        <xdr:cNvPr id="82" name="楕円 81"/>
        <xdr:cNvSpPr/>
      </xdr:nvSpPr>
      <xdr:spPr>
        <a:xfrm>
          <a:off x="3746500" y="587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162991</xdr:rowOff>
    </xdr:from>
    <xdr:ext cx="599010" cy="259045"/>
    <xdr:sp macro="" textlink="">
      <xdr:nvSpPr>
        <xdr:cNvPr id="83" name="テキスト ボックス 82"/>
        <xdr:cNvSpPr txBox="1"/>
      </xdr:nvSpPr>
      <xdr:spPr>
        <a:xfrm>
          <a:off x="3497795" y="564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79558</xdr:rowOff>
    </xdr:from>
    <xdr:to>
      <xdr:col>15</xdr:col>
      <xdr:colOff>101600</xdr:colOff>
      <xdr:row>35</xdr:row>
      <xdr:rowOff>9708</xdr:rowOff>
    </xdr:to>
    <xdr:sp macro="" textlink="">
      <xdr:nvSpPr>
        <xdr:cNvPr id="84" name="楕円 83"/>
        <xdr:cNvSpPr/>
      </xdr:nvSpPr>
      <xdr:spPr>
        <a:xfrm>
          <a:off x="2857500" y="59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26235</xdr:rowOff>
    </xdr:from>
    <xdr:ext cx="599010" cy="259045"/>
    <xdr:sp macro="" textlink="">
      <xdr:nvSpPr>
        <xdr:cNvPr id="85" name="テキスト ボックス 84"/>
        <xdr:cNvSpPr txBox="1"/>
      </xdr:nvSpPr>
      <xdr:spPr>
        <a:xfrm>
          <a:off x="2608795" y="568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45298</xdr:rowOff>
    </xdr:from>
    <xdr:to>
      <xdr:col>10</xdr:col>
      <xdr:colOff>165100</xdr:colOff>
      <xdr:row>34</xdr:row>
      <xdr:rowOff>146898</xdr:rowOff>
    </xdr:to>
    <xdr:sp macro="" textlink="">
      <xdr:nvSpPr>
        <xdr:cNvPr id="86" name="楕円 85"/>
        <xdr:cNvSpPr/>
      </xdr:nvSpPr>
      <xdr:spPr>
        <a:xfrm>
          <a:off x="1968500" y="58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163425</xdr:rowOff>
    </xdr:from>
    <xdr:ext cx="599010" cy="259045"/>
    <xdr:sp macro="" textlink="">
      <xdr:nvSpPr>
        <xdr:cNvPr id="87" name="テキスト ボックス 86"/>
        <xdr:cNvSpPr txBox="1"/>
      </xdr:nvSpPr>
      <xdr:spPr>
        <a:xfrm>
          <a:off x="1719795" y="564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116713</xdr:rowOff>
    </xdr:from>
    <xdr:to>
      <xdr:col>6</xdr:col>
      <xdr:colOff>38100</xdr:colOff>
      <xdr:row>35</xdr:row>
      <xdr:rowOff>46863</xdr:rowOff>
    </xdr:to>
    <xdr:sp macro="" textlink="">
      <xdr:nvSpPr>
        <xdr:cNvPr id="88" name="楕円 87"/>
        <xdr:cNvSpPr/>
      </xdr:nvSpPr>
      <xdr:spPr>
        <a:xfrm>
          <a:off x="1079500" y="59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63390</xdr:rowOff>
    </xdr:from>
    <xdr:ext cx="599010" cy="259045"/>
    <xdr:sp macro="" textlink="">
      <xdr:nvSpPr>
        <xdr:cNvPr id="89" name="テキスト ボックス 88"/>
        <xdr:cNvSpPr txBox="1"/>
      </xdr:nvSpPr>
      <xdr:spPr>
        <a:xfrm>
          <a:off x="830795" y="572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150289</xdr:rowOff>
    </xdr:from>
    <xdr:to>
      <xdr:col>24</xdr:col>
      <xdr:colOff>63500</xdr:colOff>
      <xdr:row>54</xdr:row>
      <xdr:rowOff>82755</xdr:rowOff>
    </xdr:to>
    <xdr:cxnSp macro="">
      <xdr:nvCxnSpPr>
        <xdr:cNvPr id="116" name="直線コネクタ 115"/>
        <xdr:cNvCxnSpPr/>
      </xdr:nvCxnSpPr>
      <xdr:spPr>
        <a:xfrm flipV="1">
          <a:off x="3797300" y="9237139"/>
          <a:ext cx="838200" cy="10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51391</xdr:rowOff>
    </xdr:from>
    <xdr:to>
      <xdr:col>19</xdr:col>
      <xdr:colOff>177800</xdr:colOff>
      <xdr:row>54</xdr:row>
      <xdr:rowOff>82755</xdr:rowOff>
    </xdr:to>
    <xdr:cxnSp macro="">
      <xdr:nvCxnSpPr>
        <xdr:cNvPr id="119" name="直線コネクタ 118"/>
        <xdr:cNvCxnSpPr/>
      </xdr:nvCxnSpPr>
      <xdr:spPr>
        <a:xfrm>
          <a:off x="2908300" y="9309691"/>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51391</xdr:rowOff>
    </xdr:from>
    <xdr:to>
      <xdr:col>15</xdr:col>
      <xdr:colOff>50800</xdr:colOff>
      <xdr:row>55</xdr:row>
      <xdr:rowOff>17573</xdr:rowOff>
    </xdr:to>
    <xdr:cxnSp macro="">
      <xdr:nvCxnSpPr>
        <xdr:cNvPr id="122" name="直線コネクタ 121"/>
        <xdr:cNvCxnSpPr/>
      </xdr:nvCxnSpPr>
      <xdr:spPr>
        <a:xfrm flipV="1">
          <a:off x="2019300" y="9309691"/>
          <a:ext cx="889000" cy="1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17573</xdr:rowOff>
    </xdr:from>
    <xdr:to>
      <xdr:col>10</xdr:col>
      <xdr:colOff>114300</xdr:colOff>
      <xdr:row>55</xdr:row>
      <xdr:rowOff>139974</xdr:rowOff>
    </xdr:to>
    <xdr:cxnSp macro="">
      <xdr:nvCxnSpPr>
        <xdr:cNvPr id="125" name="直線コネクタ 124"/>
        <xdr:cNvCxnSpPr/>
      </xdr:nvCxnSpPr>
      <xdr:spPr>
        <a:xfrm flipV="1">
          <a:off x="1130300" y="9447323"/>
          <a:ext cx="889000" cy="1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99489</xdr:rowOff>
    </xdr:from>
    <xdr:to>
      <xdr:col>24</xdr:col>
      <xdr:colOff>114300</xdr:colOff>
      <xdr:row>54</xdr:row>
      <xdr:rowOff>29639</xdr:rowOff>
    </xdr:to>
    <xdr:sp macro="" textlink="">
      <xdr:nvSpPr>
        <xdr:cNvPr id="135" name="楕円 134"/>
        <xdr:cNvSpPr/>
      </xdr:nvSpPr>
      <xdr:spPr>
        <a:xfrm>
          <a:off x="4584700" y="91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122366</xdr:rowOff>
    </xdr:from>
    <xdr:ext cx="599010" cy="259045"/>
    <xdr:sp macro="" textlink="">
      <xdr:nvSpPr>
        <xdr:cNvPr id="136" name="物件費該当値テキスト"/>
        <xdr:cNvSpPr txBox="1"/>
      </xdr:nvSpPr>
      <xdr:spPr>
        <a:xfrm>
          <a:off x="4686300" y="90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31955</xdr:rowOff>
    </xdr:from>
    <xdr:to>
      <xdr:col>20</xdr:col>
      <xdr:colOff>38100</xdr:colOff>
      <xdr:row>54</xdr:row>
      <xdr:rowOff>133555</xdr:rowOff>
    </xdr:to>
    <xdr:sp macro="" textlink="">
      <xdr:nvSpPr>
        <xdr:cNvPr id="137" name="楕円 136"/>
        <xdr:cNvSpPr/>
      </xdr:nvSpPr>
      <xdr:spPr>
        <a:xfrm>
          <a:off x="3746500" y="92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150082</xdr:rowOff>
    </xdr:from>
    <xdr:ext cx="599010" cy="259045"/>
    <xdr:sp macro="" textlink="">
      <xdr:nvSpPr>
        <xdr:cNvPr id="138" name="テキスト ボックス 137"/>
        <xdr:cNvSpPr txBox="1"/>
      </xdr:nvSpPr>
      <xdr:spPr>
        <a:xfrm>
          <a:off x="3497795" y="906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591</xdr:rowOff>
    </xdr:from>
    <xdr:to>
      <xdr:col>15</xdr:col>
      <xdr:colOff>101600</xdr:colOff>
      <xdr:row>54</xdr:row>
      <xdr:rowOff>102191</xdr:rowOff>
    </xdr:to>
    <xdr:sp macro="" textlink="">
      <xdr:nvSpPr>
        <xdr:cNvPr id="139" name="楕円 138"/>
        <xdr:cNvSpPr/>
      </xdr:nvSpPr>
      <xdr:spPr>
        <a:xfrm>
          <a:off x="2857500" y="92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118718</xdr:rowOff>
    </xdr:from>
    <xdr:ext cx="599010" cy="259045"/>
    <xdr:sp macro="" textlink="">
      <xdr:nvSpPr>
        <xdr:cNvPr id="140" name="テキスト ボックス 139"/>
        <xdr:cNvSpPr txBox="1"/>
      </xdr:nvSpPr>
      <xdr:spPr>
        <a:xfrm>
          <a:off x="2608795" y="90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138223</xdr:rowOff>
    </xdr:from>
    <xdr:to>
      <xdr:col>10</xdr:col>
      <xdr:colOff>165100</xdr:colOff>
      <xdr:row>55</xdr:row>
      <xdr:rowOff>68373</xdr:rowOff>
    </xdr:to>
    <xdr:sp macro="" textlink="">
      <xdr:nvSpPr>
        <xdr:cNvPr id="141" name="楕円 140"/>
        <xdr:cNvSpPr/>
      </xdr:nvSpPr>
      <xdr:spPr>
        <a:xfrm>
          <a:off x="1968500" y="939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84900</xdr:rowOff>
    </xdr:from>
    <xdr:ext cx="599010" cy="259045"/>
    <xdr:sp macro="" textlink="">
      <xdr:nvSpPr>
        <xdr:cNvPr id="142" name="テキスト ボックス 141"/>
        <xdr:cNvSpPr txBox="1"/>
      </xdr:nvSpPr>
      <xdr:spPr>
        <a:xfrm>
          <a:off x="1719795" y="917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89174</xdr:rowOff>
    </xdr:from>
    <xdr:to>
      <xdr:col>6</xdr:col>
      <xdr:colOff>38100</xdr:colOff>
      <xdr:row>56</xdr:row>
      <xdr:rowOff>19324</xdr:rowOff>
    </xdr:to>
    <xdr:sp macro="" textlink="">
      <xdr:nvSpPr>
        <xdr:cNvPr id="143" name="楕円 142"/>
        <xdr:cNvSpPr/>
      </xdr:nvSpPr>
      <xdr:spPr>
        <a:xfrm>
          <a:off x="1079500" y="951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10451</xdr:rowOff>
    </xdr:from>
    <xdr:ext cx="599010" cy="259045"/>
    <xdr:sp macro="" textlink="">
      <xdr:nvSpPr>
        <xdr:cNvPr id="144" name="テキスト ボックス 143"/>
        <xdr:cNvSpPr txBox="1"/>
      </xdr:nvSpPr>
      <xdr:spPr>
        <a:xfrm>
          <a:off x="830795" y="961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85865</xdr:rowOff>
    </xdr:from>
    <xdr:to>
      <xdr:col>24</xdr:col>
      <xdr:colOff>63500</xdr:colOff>
      <xdr:row>76</xdr:row>
      <xdr:rowOff>116109</xdr:rowOff>
    </xdr:to>
    <xdr:cxnSp macro="">
      <xdr:nvCxnSpPr>
        <xdr:cNvPr id="171" name="直線コネクタ 170"/>
        <xdr:cNvCxnSpPr/>
      </xdr:nvCxnSpPr>
      <xdr:spPr>
        <a:xfrm flipV="1">
          <a:off x="3797300" y="13116065"/>
          <a:ext cx="8382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83122</xdr:rowOff>
    </xdr:from>
    <xdr:to>
      <xdr:col>19</xdr:col>
      <xdr:colOff>177800</xdr:colOff>
      <xdr:row>76</xdr:row>
      <xdr:rowOff>116109</xdr:rowOff>
    </xdr:to>
    <xdr:cxnSp macro="">
      <xdr:nvCxnSpPr>
        <xdr:cNvPr id="174" name="直線コネクタ 173"/>
        <xdr:cNvCxnSpPr/>
      </xdr:nvCxnSpPr>
      <xdr:spPr>
        <a:xfrm>
          <a:off x="2908300" y="1311332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83122</xdr:rowOff>
    </xdr:from>
    <xdr:to>
      <xdr:col>15</xdr:col>
      <xdr:colOff>50800</xdr:colOff>
      <xdr:row>76</xdr:row>
      <xdr:rowOff>134420</xdr:rowOff>
    </xdr:to>
    <xdr:cxnSp macro="">
      <xdr:nvCxnSpPr>
        <xdr:cNvPr id="177" name="直線コネクタ 176"/>
        <xdr:cNvCxnSpPr/>
      </xdr:nvCxnSpPr>
      <xdr:spPr>
        <a:xfrm flipV="1">
          <a:off x="2019300" y="13113322"/>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134420</xdr:rowOff>
    </xdr:from>
    <xdr:to>
      <xdr:col>10</xdr:col>
      <xdr:colOff>114300</xdr:colOff>
      <xdr:row>77</xdr:row>
      <xdr:rowOff>3637</xdr:rowOff>
    </xdr:to>
    <xdr:cxnSp macro="">
      <xdr:nvCxnSpPr>
        <xdr:cNvPr id="180" name="直線コネクタ 179"/>
        <xdr:cNvCxnSpPr/>
      </xdr:nvCxnSpPr>
      <xdr:spPr>
        <a:xfrm flipV="1">
          <a:off x="1130300" y="13164620"/>
          <a:ext cx="889000" cy="4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35065</xdr:rowOff>
    </xdr:from>
    <xdr:to>
      <xdr:col>24</xdr:col>
      <xdr:colOff>114300</xdr:colOff>
      <xdr:row>76</xdr:row>
      <xdr:rowOff>136665</xdr:rowOff>
    </xdr:to>
    <xdr:sp macro="" textlink="">
      <xdr:nvSpPr>
        <xdr:cNvPr id="190" name="楕円 189"/>
        <xdr:cNvSpPr/>
      </xdr:nvSpPr>
      <xdr:spPr>
        <a:xfrm>
          <a:off x="4584700" y="13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57942</xdr:rowOff>
    </xdr:from>
    <xdr:ext cx="534377" cy="259045"/>
    <xdr:sp macro="" textlink="">
      <xdr:nvSpPr>
        <xdr:cNvPr id="191" name="維持補修費該当値テキスト"/>
        <xdr:cNvSpPr txBox="1"/>
      </xdr:nvSpPr>
      <xdr:spPr>
        <a:xfrm>
          <a:off x="4686300" y="129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65309</xdr:rowOff>
    </xdr:from>
    <xdr:to>
      <xdr:col>20</xdr:col>
      <xdr:colOff>38100</xdr:colOff>
      <xdr:row>76</xdr:row>
      <xdr:rowOff>166909</xdr:rowOff>
    </xdr:to>
    <xdr:sp macro="" textlink="">
      <xdr:nvSpPr>
        <xdr:cNvPr id="192" name="楕円 191"/>
        <xdr:cNvSpPr/>
      </xdr:nvSpPr>
      <xdr:spPr>
        <a:xfrm>
          <a:off x="3746500" y="130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11985</xdr:rowOff>
    </xdr:from>
    <xdr:ext cx="534377" cy="259045"/>
    <xdr:sp macro="" textlink="">
      <xdr:nvSpPr>
        <xdr:cNvPr id="193" name="テキスト ボックス 192"/>
        <xdr:cNvSpPr txBox="1"/>
      </xdr:nvSpPr>
      <xdr:spPr>
        <a:xfrm>
          <a:off x="3530111" y="128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32322</xdr:rowOff>
    </xdr:from>
    <xdr:to>
      <xdr:col>15</xdr:col>
      <xdr:colOff>101600</xdr:colOff>
      <xdr:row>76</xdr:row>
      <xdr:rowOff>133922</xdr:rowOff>
    </xdr:to>
    <xdr:sp macro="" textlink="">
      <xdr:nvSpPr>
        <xdr:cNvPr id="194" name="楕円 193"/>
        <xdr:cNvSpPr/>
      </xdr:nvSpPr>
      <xdr:spPr>
        <a:xfrm>
          <a:off x="2857500" y="130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150448</xdr:rowOff>
    </xdr:from>
    <xdr:ext cx="534377" cy="259045"/>
    <xdr:sp macro="" textlink="">
      <xdr:nvSpPr>
        <xdr:cNvPr id="195" name="テキスト ボックス 194"/>
        <xdr:cNvSpPr txBox="1"/>
      </xdr:nvSpPr>
      <xdr:spPr>
        <a:xfrm>
          <a:off x="2641111" y="128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83620</xdr:rowOff>
    </xdr:from>
    <xdr:to>
      <xdr:col>10</xdr:col>
      <xdr:colOff>165100</xdr:colOff>
      <xdr:row>77</xdr:row>
      <xdr:rowOff>13770</xdr:rowOff>
    </xdr:to>
    <xdr:sp macro="" textlink="">
      <xdr:nvSpPr>
        <xdr:cNvPr id="196" name="楕円 195"/>
        <xdr:cNvSpPr/>
      </xdr:nvSpPr>
      <xdr:spPr>
        <a:xfrm>
          <a:off x="1968500" y="1311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30297</xdr:rowOff>
    </xdr:from>
    <xdr:ext cx="534377" cy="259045"/>
    <xdr:sp macro="" textlink="">
      <xdr:nvSpPr>
        <xdr:cNvPr id="197" name="テキスト ボックス 196"/>
        <xdr:cNvSpPr txBox="1"/>
      </xdr:nvSpPr>
      <xdr:spPr>
        <a:xfrm>
          <a:off x="1752111" y="1288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124287</xdr:rowOff>
    </xdr:from>
    <xdr:to>
      <xdr:col>6</xdr:col>
      <xdr:colOff>38100</xdr:colOff>
      <xdr:row>77</xdr:row>
      <xdr:rowOff>54437</xdr:rowOff>
    </xdr:to>
    <xdr:sp macro="" textlink="">
      <xdr:nvSpPr>
        <xdr:cNvPr id="198" name="楕円 197"/>
        <xdr:cNvSpPr/>
      </xdr:nvSpPr>
      <xdr:spPr>
        <a:xfrm>
          <a:off x="1079500" y="13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45564</xdr:rowOff>
    </xdr:from>
    <xdr:ext cx="534377" cy="259045"/>
    <xdr:sp macro="" textlink="">
      <xdr:nvSpPr>
        <xdr:cNvPr id="199" name="テキスト ボックス 198"/>
        <xdr:cNvSpPr txBox="1"/>
      </xdr:nvSpPr>
      <xdr:spPr>
        <a:xfrm>
          <a:off x="863111" y="132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134476</xdr:rowOff>
    </xdr:from>
    <xdr:to>
      <xdr:col>24</xdr:col>
      <xdr:colOff>63500</xdr:colOff>
      <xdr:row>97</xdr:row>
      <xdr:rowOff>19196</xdr:rowOff>
    </xdr:to>
    <xdr:cxnSp macro="">
      <xdr:nvCxnSpPr>
        <xdr:cNvPr id="231" name="直線コネクタ 230"/>
        <xdr:cNvCxnSpPr/>
      </xdr:nvCxnSpPr>
      <xdr:spPr>
        <a:xfrm flipV="1">
          <a:off x="3797300" y="16593676"/>
          <a:ext cx="8382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19196</xdr:rowOff>
    </xdr:from>
    <xdr:to>
      <xdr:col>19</xdr:col>
      <xdr:colOff>177800</xdr:colOff>
      <xdr:row>97</xdr:row>
      <xdr:rowOff>22461</xdr:rowOff>
    </xdr:to>
    <xdr:cxnSp macro="">
      <xdr:nvCxnSpPr>
        <xdr:cNvPr id="234" name="直線コネクタ 233"/>
        <xdr:cNvCxnSpPr/>
      </xdr:nvCxnSpPr>
      <xdr:spPr>
        <a:xfrm flipV="1">
          <a:off x="2908300" y="1664984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147211</xdr:rowOff>
    </xdr:from>
    <xdr:to>
      <xdr:col>15</xdr:col>
      <xdr:colOff>50800</xdr:colOff>
      <xdr:row>97</xdr:row>
      <xdr:rowOff>22461</xdr:rowOff>
    </xdr:to>
    <xdr:cxnSp macro="">
      <xdr:nvCxnSpPr>
        <xdr:cNvPr id="237" name="直線コネクタ 236"/>
        <xdr:cNvCxnSpPr/>
      </xdr:nvCxnSpPr>
      <xdr:spPr>
        <a:xfrm>
          <a:off x="2019300" y="16606411"/>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147211</xdr:rowOff>
    </xdr:from>
    <xdr:to>
      <xdr:col>10</xdr:col>
      <xdr:colOff>114300</xdr:colOff>
      <xdr:row>97</xdr:row>
      <xdr:rowOff>127927</xdr:rowOff>
    </xdr:to>
    <xdr:cxnSp macro="">
      <xdr:nvCxnSpPr>
        <xdr:cNvPr id="240" name="直線コネクタ 239"/>
        <xdr:cNvCxnSpPr/>
      </xdr:nvCxnSpPr>
      <xdr:spPr>
        <a:xfrm flipV="1">
          <a:off x="1130300" y="16606411"/>
          <a:ext cx="889000" cy="1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83676</xdr:rowOff>
    </xdr:from>
    <xdr:to>
      <xdr:col>24</xdr:col>
      <xdr:colOff>114300</xdr:colOff>
      <xdr:row>97</xdr:row>
      <xdr:rowOff>13826</xdr:rowOff>
    </xdr:to>
    <xdr:sp macro="" textlink="">
      <xdr:nvSpPr>
        <xdr:cNvPr id="250" name="楕円 249"/>
        <xdr:cNvSpPr/>
      </xdr:nvSpPr>
      <xdr:spPr>
        <a:xfrm>
          <a:off x="4584700" y="1654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62103</xdr:rowOff>
    </xdr:from>
    <xdr:ext cx="534377" cy="259045"/>
    <xdr:sp macro="" textlink="">
      <xdr:nvSpPr>
        <xdr:cNvPr id="251" name="扶助費該当値テキスト"/>
        <xdr:cNvSpPr txBox="1"/>
      </xdr:nvSpPr>
      <xdr:spPr>
        <a:xfrm>
          <a:off x="4686300" y="165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139846</xdr:rowOff>
    </xdr:from>
    <xdr:to>
      <xdr:col>20</xdr:col>
      <xdr:colOff>38100</xdr:colOff>
      <xdr:row>97</xdr:row>
      <xdr:rowOff>69996</xdr:rowOff>
    </xdr:to>
    <xdr:sp macro="" textlink="">
      <xdr:nvSpPr>
        <xdr:cNvPr id="252" name="楕円 251"/>
        <xdr:cNvSpPr/>
      </xdr:nvSpPr>
      <xdr:spPr>
        <a:xfrm>
          <a:off x="3746500" y="165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61123</xdr:rowOff>
    </xdr:from>
    <xdr:ext cx="534377" cy="259045"/>
    <xdr:sp macro="" textlink="">
      <xdr:nvSpPr>
        <xdr:cNvPr id="253" name="テキスト ボックス 252"/>
        <xdr:cNvSpPr txBox="1"/>
      </xdr:nvSpPr>
      <xdr:spPr>
        <a:xfrm>
          <a:off x="3530111" y="1669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143111</xdr:rowOff>
    </xdr:from>
    <xdr:to>
      <xdr:col>15</xdr:col>
      <xdr:colOff>101600</xdr:colOff>
      <xdr:row>97</xdr:row>
      <xdr:rowOff>73261</xdr:rowOff>
    </xdr:to>
    <xdr:sp macro="" textlink="">
      <xdr:nvSpPr>
        <xdr:cNvPr id="254" name="楕円 253"/>
        <xdr:cNvSpPr/>
      </xdr:nvSpPr>
      <xdr:spPr>
        <a:xfrm>
          <a:off x="2857500" y="166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64388</xdr:rowOff>
    </xdr:from>
    <xdr:ext cx="534377" cy="259045"/>
    <xdr:sp macro="" textlink="">
      <xdr:nvSpPr>
        <xdr:cNvPr id="255" name="テキスト ボックス 254"/>
        <xdr:cNvSpPr txBox="1"/>
      </xdr:nvSpPr>
      <xdr:spPr>
        <a:xfrm>
          <a:off x="2641111" y="166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96411</xdr:rowOff>
    </xdr:from>
    <xdr:to>
      <xdr:col>10</xdr:col>
      <xdr:colOff>165100</xdr:colOff>
      <xdr:row>97</xdr:row>
      <xdr:rowOff>26561</xdr:rowOff>
    </xdr:to>
    <xdr:sp macro="" textlink="">
      <xdr:nvSpPr>
        <xdr:cNvPr id="256" name="楕円 255"/>
        <xdr:cNvSpPr/>
      </xdr:nvSpPr>
      <xdr:spPr>
        <a:xfrm>
          <a:off x="1968500" y="165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17688</xdr:rowOff>
    </xdr:from>
    <xdr:ext cx="534377" cy="259045"/>
    <xdr:sp macro="" textlink="">
      <xdr:nvSpPr>
        <xdr:cNvPr id="257" name="テキスト ボックス 256"/>
        <xdr:cNvSpPr txBox="1"/>
      </xdr:nvSpPr>
      <xdr:spPr>
        <a:xfrm>
          <a:off x="1752111" y="166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77127</xdr:rowOff>
    </xdr:from>
    <xdr:to>
      <xdr:col>6</xdr:col>
      <xdr:colOff>38100</xdr:colOff>
      <xdr:row>98</xdr:row>
      <xdr:rowOff>7277</xdr:rowOff>
    </xdr:to>
    <xdr:sp macro="" textlink="">
      <xdr:nvSpPr>
        <xdr:cNvPr id="258" name="楕円 257"/>
        <xdr:cNvSpPr/>
      </xdr:nvSpPr>
      <xdr:spPr>
        <a:xfrm>
          <a:off x="1079500" y="167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169854</xdr:rowOff>
    </xdr:from>
    <xdr:ext cx="534377" cy="259045"/>
    <xdr:sp macro="" textlink="">
      <xdr:nvSpPr>
        <xdr:cNvPr id="259" name="テキスト ボックス 258"/>
        <xdr:cNvSpPr txBox="1"/>
      </xdr:nvSpPr>
      <xdr:spPr>
        <a:xfrm>
          <a:off x="863111" y="168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140778</xdr:rowOff>
    </xdr:from>
    <xdr:to>
      <xdr:col>55</xdr:col>
      <xdr:colOff>0</xdr:colOff>
      <xdr:row>36</xdr:row>
      <xdr:rowOff>21906</xdr:rowOff>
    </xdr:to>
    <xdr:cxnSp macro="">
      <xdr:nvCxnSpPr>
        <xdr:cNvPr id="288" name="直線コネクタ 287"/>
        <xdr:cNvCxnSpPr/>
      </xdr:nvCxnSpPr>
      <xdr:spPr>
        <a:xfrm flipV="1">
          <a:off x="9639300" y="5970078"/>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121812</xdr:rowOff>
    </xdr:from>
    <xdr:to>
      <xdr:col>50</xdr:col>
      <xdr:colOff>114300</xdr:colOff>
      <xdr:row>36</xdr:row>
      <xdr:rowOff>21906</xdr:rowOff>
    </xdr:to>
    <xdr:cxnSp macro="">
      <xdr:nvCxnSpPr>
        <xdr:cNvPr id="291" name="直線コネクタ 290"/>
        <xdr:cNvCxnSpPr/>
      </xdr:nvCxnSpPr>
      <xdr:spPr>
        <a:xfrm>
          <a:off x="8750300" y="6122562"/>
          <a:ext cx="889000" cy="7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121812</xdr:rowOff>
    </xdr:from>
    <xdr:to>
      <xdr:col>45</xdr:col>
      <xdr:colOff>177800</xdr:colOff>
      <xdr:row>36</xdr:row>
      <xdr:rowOff>64514</xdr:rowOff>
    </xdr:to>
    <xdr:cxnSp macro="">
      <xdr:nvCxnSpPr>
        <xdr:cNvPr id="294" name="直線コネクタ 293"/>
        <xdr:cNvCxnSpPr/>
      </xdr:nvCxnSpPr>
      <xdr:spPr>
        <a:xfrm flipV="1">
          <a:off x="7861300" y="6122562"/>
          <a:ext cx="889000" cy="1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21373</xdr:rowOff>
    </xdr:from>
    <xdr:to>
      <xdr:col>41</xdr:col>
      <xdr:colOff>50800</xdr:colOff>
      <xdr:row>36</xdr:row>
      <xdr:rowOff>64514</xdr:rowOff>
    </xdr:to>
    <xdr:cxnSp macro="">
      <xdr:nvCxnSpPr>
        <xdr:cNvPr id="297" name="直線コネクタ 296"/>
        <xdr:cNvCxnSpPr/>
      </xdr:nvCxnSpPr>
      <xdr:spPr>
        <a:xfrm>
          <a:off x="6972300" y="6193573"/>
          <a:ext cx="889000" cy="4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89978</xdr:rowOff>
    </xdr:from>
    <xdr:to>
      <xdr:col>55</xdr:col>
      <xdr:colOff>50800</xdr:colOff>
      <xdr:row>35</xdr:row>
      <xdr:rowOff>20128</xdr:rowOff>
    </xdr:to>
    <xdr:sp macro="" textlink="">
      <xdr:nvSpPr>
        <xdr:cNvPr id="307" name="楕円 306"/>
        <xdr:cNvSpPr/>
      </xdr:nvSpPr>
      <xdr:spPr>
        <a:xfrm>
          <a:off x="10426700" y="59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112855</xdr:rowOff>
    </xdr:from>
    <xdr:ext cx="599010" cy="259045"/>
    <xdr:sp macro="" textlink="">
      <xdr:nvSpPr>
        <xdr:cNvPr id="308" name="補助費等該当値テキスト"/>
        <xdr:cNvSpPr txBox="1"/>
      </xdr:nvSpPr>
      <xdr:spPr>
        <a:xfrm>
          <a:off x="10528300" y="577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142556</xdr:rowOff>
    </xdr:from>
    <xdr:to>
      <xdr:col>50</xdr:col>
      <xdr:colOff>165100</xdr:colOff>
      <xdr:row>36</xdr:row>
      <xdr:rowOff>72706</xdr:rowOff>
    </xdr:to>
    <xdr:sp macro="" textlink="">
      <xdr:nvSpPr>
        <xdr:cNvPr id="309" name="楕円 308"/>
        <xdr:cNvSpPr/>
      </xdr:nvSpPr>
      <xdr:spPr>
        <a:xfrm>
          <a:off x="9588500" y="61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63833</xdr:rowOff>
    </xdr:from>
    <xdr:ext cx="599010" cy="259045"/>
    <xdr:sp macro="" textlink="">
      <xdr:nvSpPr>
        <xdr:cNvPr id="310" name="テキスト ボックス 309"/>
        <xdr:cNvSpPr txBox="1"/>
      </xdr:nvSpPr>
      <xdr:spPr>
        <a:xfrm>
          <a:off x="9339795" y="623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71012</xdr:rowOff>
    </xdr:from>
    <xdr:to>
      <xdr:col>46</xdr:col>
      <xdr:colOff>38100</xdr:colOff>
      <xdr:row>36</xdr:row>
      <xdr:rowOff>1162</xdr:rowOff>
    </xdr:to>
    <xdr:sp macro="" textlink="">
      <xdr:nvSpPr>
        <xdr:cNvPr id="311" name="楕円 310"/>
        <xdr:cNvSpPr/>
      </xdr:nvSpPr>
      <xdr:spPr>
        <a:xfrm>
          <a:off x="8699500" y="60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17689</xdr:rowOff>
    </xdr:from>
    <xdr:ext cx="599010" cy="259045"/>
    <xdr:sp macro="" textlink="">
      <xdr:nvSpPr>
        <xdr:cNvPr id="312" name="テキスト ボックス 311"/>
        <xdr:cNvSpPr txBox="1"/>
      </xdr:nvSpPr>
      <xdr:spPr>
        <a:xfrm>
          <a:off x="8450795" y="584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13714</xdr:rowOff>
    </xdr:from>
    <xdr:to>
      <xdr:col>41</xdr:col>
      <xdr:colOff>101600</xdr:colOff>
      <xdr:row>36</xdr:row>
      <xdr:rowOff>115314</xdr:rowOff>
    </xdr:to>
    <xdr:sp macro="" textlink="">
      <xdr:nvSpPr>
        <xdr:cNvPr id="313" name="楕円 312"/>
        <xdr:cNvSpPr/>
      </xdr:nvSpPr>
      <xdr:spPr>
        <a:xfrm>
          <a:off x="7810500" y="61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106441</xdr:rowOff>
    </xdr:from>
    <xdr:ext cx="599010" cy="259045"/>
    <xdr:sp macro="" textlink="">
      <xdr:nvSpPr>
        <xdr:cNvPr id="314" name="テキスト ボックス 313"/>
        <xdr:cNvSpPr txBox="1"/>
      </xdr:nvSpPr>
      <xdr:spPr>
        <a:xfrm>
          <a:off x="7561795" y="627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142023</xdr:rowOff>
    </xdr:from>
    <xdr:to>
      <xdr:col>36</xdr:col>
      <xdr:colOff>165100</xdr:colOff>
      <xdr:row>36</xdr:row>
      <xdr:rowOff>72173</xdr:rowOff>
    </xdr:to>
    <xdr:sp macro="" textlink="">
      <xdr:nvSpPr>
        <xdr:cNvPr id="315" name="楕円 314"/>
        <xdr:cNvSpPr/>
      </xdr:nvSpPr>
      <xdr:spPr>
        <a:xfrm>
          <a:off x="6921500" y="61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88700</xdr:rowOff>
    </xdr:from>
    <xdr:ext cx="599010" cy="259045"/>
    <xdr:sp macro="" textlink="">
      <xdr:nvSpPr>
        <xdr:cNvPr id="316" name="テキスト ボックス 315"/>
        <xdr:cNvSpPr txBox="1"/>
      </xdr:nvSpPr>
      <xdr:spPr>
        <a:xfrm>
          <a:off x="6672795" y="591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95912</xdr:rowOff>
    </xdr:from>
    <xdr:to>
      <xdr:col>55</xdr:col>
      <xdr:colOff>0</xdr:colOff>
      <xdr:row>58</xdr:row>
      <xdr:rowOff>2656</xdr:rowOff>
    </xdr:to>
    <xdr:cxnSp macro="">
      <xdr:nvCxnSpPr>
        <xdr:cNvPr id="345" name="直線コネクタ 344"/>
        <xdr:cNvCxnSpPr/>
      </xdr:nvCxnSpPr>
      <xdr:spPr>
        <a:xfrm flipV="1">
          <a:off x="9639300" y="9868562"/>
          <a:ext cx="838200" cy="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151921</xdr:rowOff>
    </xdr:from>
    <xdr:to>
      <xdr:col>50</xdr:col>
      <xdr:colOff>114300</xdr:colOff>
      <xdr:row>58</xdr:row>
      <xdr:rowOff>2656</xdr:rowOff>
    </xdr:to>
    <xdr:cxnSp macro="">
      <xdr:nvCxnSpPr>
        <xdr:cNvPr id="348" name="直線コネクタ 347"/>
        <xdr:cNvCxnSpPr/>
      </xdr:nvCxnSpPr>
      <xdr:spPr>
        <a:xfrm>
          <a:off x="8750300" y="9581671"/>
          <a:ext cx="889000" cy="36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151921</xdr:rowOff>
    </xdr:from>
    <xdr:to>
      <xdr:col>45</xdr:col>
      <xdr:colOff>177800</xdr:colOff>
      <xdr:row>57</xdr:row>
      <xdr:rowOff>91420</xdr:rowOff>
    </xdr:to>
    <xdr:cxnSp macro="">
      <xdr:nvCxnSpPr>
        <xdr:cNvPr id="351" name="直線コネクタ 350"/>
        <xdr:cNvCxnSpPr/>
      </xdr:nvCxnSpPr>
      <xdr:spPr>
        <a:xfrm flipV="1">
          <a:off x="7861300" y="9581671"/>
          <a:ext cx="889000" cy="28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29202</xdr:rowOff>
    </xdr:from>
    <xdr:to>
      <xdr:col>41</xdr:col>
      <xdr:colOff>50800</xdr:colOff>
      <xdr:row>57</xdr:row>
      <xdr:rowOff>91420</xdr:rowOff>
    </xdr:to>
    <xdr:cxnSp macro="">
      <xdr:nvCxnSpPr>
        <xdr:cNvPr id="354" name="直線コネクタ 353"/>
        <xdr:cNvCxnSpPr/>
      </xdr:nvCxnSpPr>
      <xdr:spPr>
        <a:xfrm>
          <a:off x="6972300" y="9630402"/>
          <a:ext cx="889000" cy="2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45112</xdr:rowOff>
    </xdr:from>
    <xdr:to>
      <xdr:col>55</xdr:col>
      <xdr:colOff>50800</xdr:colOff>
      <xdr:row>57</xdr:row>
      <xdr:rowOff>146712</xdr:rowOff>
    </xdr:to>
    <xdr:sp macro="" textlink="">
      <xdr:nvSpPr>
        <xdr:cNvPr id="364" name="楕円 363"/>
        <xdr:cNvSpPr/>
      </xdr:nvSpPr>
      <xdr:spPr>
        <a:xfrm>
          <a:off x="10426700" y="98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23539</xdr:rowOff>
    </xdr:from>
    <xdr:ext cx="599010" cy="259045"/>
    <xdr:sp macro="" textlink="">
      <xdr:nvSpPr>
        <xdr:cNvPr id="365" name="普通建設事業費該当値テキスト"/>
        <xdr:cNvSpPr txBox="1"/>
      </xdr:nvSpPr>
      <xdr:spPr>
        <a:xfrm>
          <a:off x="10528300" y="979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123306</xdr:rowOff>
    </xdr:from>
    <xdr:to>
      <xdr:col>50</xdr:col>
      <xdr:colOff>165100</xdr:colOff>
      <xdr:row>58</xdr:row>
      <xdr:rowOff>53456</xdr:rowOff>
    </xdr:to>
    <xdr:sp macro="" textlink="">
      <xdr:nvSpPr>
        <xdr:cNvPr id="366" name="楕円 365"/>
        <xdr:cNvSpPr/>
      </xdr:nvSpPr>
      <xdr:spPr>
        <a:xfrm>
          <a:off x="9588500" y="98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44583</xdr:rowOff>
    </xdr:from>
    <xdr:ext cx="599010" cy="259045"/>
    <xdr:sp macro="" textlink="">
      <xdr:nvSpPr>
        <xdr:cNvPr id="367" name="テキスト ボックス 366"/>
        <xdr:cNvSpPr txBox="1"/>
      </xdr:nvSpPr>
      <xdr:spPr>
        <a:xfrm>
          <a:off x="9339795" y="998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101121</xdr:rowOff>
    </xdr:from>
    <xdr:to>
      <xdr:col>46</xdr:col>
      <xdr:colOff>38100</xdr:colOff>
      <xdr:row>56</xdr:row>
      <xdr:rowOff>31271</xdr:rowOff>
    </xdr:to>
    <xdr:sp macro="" textlink="">
      <xdr:nvSpPr>
        <xdr:cNvPr id="368" name="楕円 367"/>
        <xdr:cNvSpPr/>
      </xdr:nvSpPr>
      <xdr:spPr>
        <a:xfrm>
          <a:off x="8699500" y="95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47798</xdr:rowOff>
    </xdr:from>
    <xdr:ext cx="599010" cy="259045"/>
    <xdr:sp macro="" textlink="">
      <xdr:nvSpPr>
        <xdr:cNvPr id="369" name="テキスト ボックス 368"/>
        <xdr:cNvSpPr txBox="1"/>
      </xdr:nvSpPr>
      <xdr:spPr>
        <a:xfrm>
          <a:off x="8450795" y="930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40620</xdr:rowOff>
    </xdr:from>
    <xdr:to>
      <xdr:col>41</xdr:col>
      <xdr:colOff>101600</xdr:colOff>
      <xdr:row>57</xdr:row>
      <xdr:rowOff>142220</xdr:rowOff>
    </xdr:to>
    <xdr:sp macro="" textlink="">
      <xdr:nvSpPr>
        <xdr:cNvPr id="370" name="楕円 369"/>
        <xdr:cNvSpPr/>
      </xdr:nvSpPr>
      <xdr:spPr>
        <a:xfrm>
          <a:off x="7810500" y="98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133347</xdr:rowOff>
    </xdr:from>
    <xdr:ext cx="599010" cy="259045"/>
    <xdr:sp macro="" textlink="">
      <xdr:nvSpPr>
        <xdr:cNvPr id="371" name="テキスト ボックス 370"/>
        <xdr:cNvSpPr txBox="1"/>
      </xdr:nvSpPr>
      <xdr:spPr>
        <a:xfrm>
          <a:off x="7561795" y="990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149852</xdr:rowOff>
    </xdr:from>
    <xdr:to>
      <xdr:col>36</xdr:col>
      <xdr:colOff>165100</xdr:colOff>
      <xdr:row>56</xdr:row>
      <xdr:rowOff>80002</xdr:rowOff>
    </xdr:to>
    <xdr:sp macro="" textlink="">
      <xdr:nvSpPr>
        <xdr:cNvPr id="372" name="楕円 371"/>
        <xdr:cNvSpPr/>
      </xdr:nvSpPr>
      <xdr:spPr>
        <a:xfrm>
          <a:off x="6921500" y="95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96529</xdr:rowOff>
    </xdr:from>
    <xdr:ext cx="599010" cy="259045"/>
    <xdr:sp macro="" textlink="">
      <xdr:nvSpPr>
        <xdr:cNvPr id="373" name="テキスト ボックス 372"/>
        <xdr:cNvSpPr txBox="1"/>
      </xdr:nvSpPr>
      <xdr:spPr>
        <a:xfrm>
          <a:off x="6672795" y="935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72734</xdr:rowOff>
    </xdr:from>
    <xdr:to>
      <xdr:col>55</xdr:col>
      <xdr:colOff>0</xdr:colOff>
      <xdr:row>78</xdr:row>
      <xdr:rowOff>92859</xdr:rowOff>
    </xdr:to>
    <xdr:cxnSp macro="">
      <xdr:nvCxnSpPr>
        <xdr:cNvPr id="400" name="直線コネクタ 399"/>
        <xdr:cNvCxnSpPr/>
      </xdr:nvCxnSpPr>
      <xdr:spPr>
        <a:xfrm>
          <a:off x="9639300" y="13445834"/>
          <a:ext cx="838200" cy="2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117531</xdr:rowOff>
    </xdr:from>
    <xdr:to>
      <xdr:col>50</xdr:col>
      <xdr:colOff>114300</xdr:colOff>
      <xdr:row>78</xdr:row>
      <xdr:rowOff>72734</xdr:rowOff>
    </xdr:to>
    <xdr:cxnSp macro="">
      <xdr:nvCxnSpPr>
        <xdr:cNvPr id="403" name="直線コネクタ 402"/>
        <xdr:cNvCxnSpPr/>
      </xdr:nvCxnSpPr>
      <xdr:spPr>
        <a:xfrm>
          <a:off x="8750300" y="13319181"/>
          <a:ext cx="889000" cy="12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32400</xdr:rowOff>
    </xdr:from>
    <xdr:to>
      <xdr:col>45</xdr:col>
      <xdr:colOff>177800</xdr:colOff>
      <xdr:row>77</xdr:row>
      <xdr:rowOff>117531</xdr:rowOff>
    </xdr:to>
    <xdr:cxnSp macro="">
      <xdr:nvCxnSpPr>
        <xdr:cNvPr id="406" name="直線コネクタ 405"/>
        <xdr:cNvCxnSpPr/>
      </xdr:nvCxnSpPr>
      <xdr:spPr>
        <a:xfrm>
          <a:off x="7861300" y="13234050"/>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8301</xdr:rowOff>
    </xdr:from>
    <xdr:to>
      <xdr:col>41</xdr:col>
      <xdr:colOff>50800</xdr:colOff>
      <xdr:row>77</xdr:row>
      <xdr:rowOff>32400</xdr:rowOff>
    </xdr:to>
    <xdr:cxnSp macro="">
      <xdr:nvCxnSpPr>
        <xdr:cNvPr id="409" name="直線コネクタ 408"/>
        <xdr:cNvCxnSpPr/>
      </xdr:nvCxnSpPr>
      <xdr:spPr>
        <a:xfrm>
          <a:off x="6972300" y="12695601"/>
          <a:ext cx="889000" cy="53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42059</xdr:rowOff>
    </xdr:from>
    <xdr:to>
      <xdr:col>55</xdr:col>
      <xdr:colOff>50800</xdr:colOff>
      <xdr:row>78</xdr:row>
      <xdr:rowOff>143659</xdr:rowOff>
    </xdr:to>
    <xdr:sp macro="" textlink="">
      <xdr:nvSpPr>
        <xdr:cNvPr id="419" name="楕円 418"/>
        <xdr:cNvSpPr/>
      </xdr:nvSpPr>
      <xdr:spPr>
        <a:xfrm>
          <a:off x="10426700" y="134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128436</xdr:rowOff>
    </xdr:from>
    <xdr:ext cx="534377" cy="259045"/>
    <xdr:sp macro="" textlink="">
      <xdr:nvSpPr>
        <xdr:cNvPr id="420" name="普通建設事業費 （ うち新規整備　）該当値テキスト"/>
        <xdr:cNvSpPr txBox="1"/>
      </xdr:nvSpPr>
      <xdr:spPr>
        <a:xfrm>
          <a:off x="10528300" y="133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21934</xdr:rowOff>
    </xdr:from>
    <xdr:to>
      <xdr:col>50</xdr:col>
      <xdr:colOff>165100</xdr:colOff>
      <xdr:row>78</xdr:row>
      <xdr:rowOff>123534</xdr:rowOff>
    </xdr:to>
    <xdr:sp macro="" textlink="">
      <xdr:nvSpPr>
        <xdr:cNvPr id="421" name="楕円 420"/>
        <xdr:cNvSpPr/>
      </xdr:nvSpPr>
      <xdr:spPr>
        <a:xfrm>
          <a:off x="9588500" y="133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114661</xdr:rowOff>
    </xdr:from>
    <xdr:ext cx="534377" cy="259045"/>
    <xdr:sp macro="" textlink="">
      <xdr:nvSpPr>
        <xdr:cNvPr id="422" name="テキスト ボックス 421"/>
        <xdr:cNvSpPr txBox="1"/>
      </xdr:nvSpPr>
      <xdr:spPr>
        <a:xfrm>
          <a:off x="9372111" y="134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66731</xdr:rowOff>
    </xdr:from>
    <xdr:to>
      <xdr:col>46</xdr:col>
      <xdr:colOff>38100</xdr:colOff>
      <xdr:row>77</xdr:row>
      <xdr:rowOff>168331</xdr:rowOff>
    </xdr:to>
    <xdr:sp macro="" textlink="">
      <xdr:nvSpPr>
        <xdr:cNvPr id="423" name="楕円 422"/>
        <xdr:cNvSpPr/>
      </xdr:nvSpPr>
      <xdr:spPr>
        <a:xfrm>
          <a:off x="8699500" y="132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159458</xdr:rowOff>
    </xdr:from>
    <xdr:ext cx="534377" cy="259045"/>
    <xdr:sp macro="" textlink="">
      <xdr:nvSpPr>
        <xdr:cNvPr id="424" name="テキスト ボックス 423"/>
        <xdr:cNvSpPr txBox="1"/>
      </xdr:nvSpPr>
      <xdr:spPr>
        <a:xfrm>
          <a:off x="8483111" y="133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153050</xdr:rowOff>
    </xdr:from>
    <xdr:to>
      <xdr:col>41</xdr:col>
      <xdr:colOff>101600</xdr:colOff>
      <xdr:row>77</xdr:row>
      <xdr:rowOff>83200</xdr:rowOff>
    </xdr:to>
    <xdr:sp macro="" textlink="">
      <xdr:nvSpPr>
        <xdr:cNvPr id="425" name="楕円 424"/>
        <xdr:cNvSpPr/>
      </xdr:nvSpPr>
      <xdr:spPr>
        <a:xfrm>
          <a:off x="7810500" y="131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99727</xdr:rowOff>
    </xdr:from>
    <xdr:ext cx="534377" cy="259045"/>
    <xdr:sp macro="" textlink="">
      <xdr:nvSpPr>
        <xdr:cNvPr id="426" name="テキスト ボックス 425"/>
        <xdr:cNvSpPr txBox="1"/>
      </xdr:nvSpPr>
      <xdr:spPr>
        <a:xfrm>
          <a:off x="7594111" y="129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128951</xdr:rowOff>
    </xdr:from>
    <xdr:to>
      <xdr:col>36</xdr:col>
      <xdr:colOff>165100</xdr:colOff>
      <xdr:row>74</xdr:row>
      <xdr:rowOff>59101</xdr:rowOff>
    </xdr:to>
    <xdr:sp macro="" textlink="">
      <xdr:nvSpPr>
        <xdr:cNvPr id="427" name="楕円 426"/>
        <xdr:cNvSpPr/>
      </xdr:nvSpPr>
      <xdr:spPr>
        <a:xfrm>
          <a:off x="6921500" y="126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75628</xdr:rowOff>
    </xdr:from>
    <xdr:ext cx="599010" cy="259045"/>
    <xdr:sp macro="" textlink="">
      <xdr:nvSpPr>
        <xdr:cNvPr id="428" name="テキスト ボックス 427"/>
        <xdr:cNvSpPr txBox="1"/>
      </xdr:nvSpPr>
      <xdr:spPr>
        <a:xfrm>
          <a:off x="6672795" y="1242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162210</xdr:rowOff>
    </xdr:from>
    <xdr:to>
      <xdr:col>55</xdr:col>
      <xdr:colOff>0</xdr:colOff>
      <xdr:row>98</xdr:row>
      <xdr:rowOff>69047</xdr:rowOff>
    </xdr:to>
    <xdr:cxnSp macro="">
      <xdr:nvCxnSpPr>
        <xdr:cNvPr id="459" name="直線コネクタ 458"/>
        <xdr:cNvCxnSpPr/>
      </xdr:nvCxnSpPr>
      <xdr:spPr>
        <a:xfrm flipV="1">
          <a:off x="9639300" y="16792860"/>
          <a:ext cx="838200" cy="7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135279</xdr:rowOff>
    </xdr:from>
    <xdr:to>
      <xdr:col>50</xdr:col>
      <xdr:colOff>114300</xdr:colOff>
      <xdr:row>98</xdr:row>
      <xdr:rowOff>69047</xdr:rowOff>
    </xdr:to>
    <xdr:cxnSp macro="">
      <xdr:nvCxnSpPr>
        <xdr:cNvPr id="462" name="直線コネクタ 461"/>
        <xdr:cNvCxnSpPr/>
      </xdr:nvCxnSpPr>
      <xdr:spPr>
        <a:xfrm>
          <a:off x="8750300" y="16765929"/>
          <a:ext cx="889000" cy="10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135279</xdr:rowOff>
    </xdr:from>
    <xdr:to>
      <xdr:col>45</xdr:col>
      <xdr:colOff>177800</xdr:colOff>
      <xdr:row>98</xdr:row>
      <xdr:rowOff>68027</xdr:rowOff>
    </xdr:to>
    <xdr:cxnSp macro="">
      <xdr:nvCxnSpPr>
        <xdr:cNvPr id="465" name="直線コネクタ 464"/>
        <xdr:cNvCxnSpPr/>
      </xdr:nvCxnSpPr>
      <xdr:spPr>
        <a:xfrm flipV="1">
          <a:off x="7861300" y="16765929"/>
          <a:ext cx="889000" cy="10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26184</xdr:rowOff>
    </xdr:from>
    <xdr:to>
      <xdr:col>41</xdr:col>
      <xdr:colOff>50800</xdr:colOff>
      <xdr:row>98</xdr:row>
      <xdr:rowOff>68027</xdr:rowOff>
    </xdr:to>
    <xdr:cxnSp macro="">
      <xdr:nvCxnSpPr>
        <xdr:cNvPr id="468" name="直線コネクタ 467"/>
        <xdr:cNvCxnSpPr/>
      </xdr:nvCxnSpPr>
      <xdr:spPr>
        <a:xfrm>
          <a:off x="6972300" y="16828284"/>
          <a:ext cx="889000" cy="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111410</xdr:rowOff>
    </xdr:from>
    <xdr:to>
      <xdr:col>55</xdr:col>
      <xdr:colOff>50800</xdr:colOff>
      <xdr:row>98</xdr:row>
      <xdr:rowOff>41560</xdr:rowOff>
    </xdr:to>
    <xdr:sp macro="" textlink="">
      <xdr:nvSpPr>
        <xdr:cNvPr id="478" name="楕円 477"/>
        <xdr:cNvSpPr/>
      </xdr:nvSpPr>
      <xdr:spPr>
        <a:xfrm>
          <a:off x="10426700" y="167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89837</xdr:rowOff>
    </xdr:from>
    <xdr:ext cx="534377" cy="259045"/>
    <xdr:sp macro="" textlink="">
      <xdr:nvSpPr>
        <xdr:cNvPr id="479" name="普通建設事業費 （ うち更新整備　）該当値テキスト"/>
        <xdr:cNvSpPr txBox="1"/>
      </xdr:nvSpPr>
      <xdr:spPr>
        <a:xfrm>
          <a:off x="10528300" y="167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18247</xdr:rowOff>
    </xdr:from>
    <xdr:to>
      <xdr:col>50</xdr:col>
      <xdr:colOff>165100</xdr:colOff>
      <xdr:row>98</xdr:row>
      <xdr:rowOff>119847</xdr:rowOff>
    </xdr:to>
    <xdr:sp macro="" textlink="">
      <xdr:nvSpPr>
        <xdr:cNvPr id="480" name="楕円 479"/>
        <xdr:cNvSpPr/>
      </xdr:nvSpPr>
      <xdr:spPr>
        <a:xfrm>
          <a:off x="9588500" y="168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110974</xdr:rowOff>
    </xdr:from>
    <xdr:ext cx="534377" cy="259045"/>
    <xdr:sp macro="" textlink="">
      <xdr:nvSpPr>
        <xdr:cNvPr id="481" name="テキスト ボックス 480"/>
        <xdr:cNvSpPr txBox="1"/>
      </xdr:nvSpPr>
      <xdr:spPr>
        <a:xfrm>
          <a:off x="9372111" y="1691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84479</xdr:rowOff>
    </xdr:from>
    <xdr:to>
      <xdr:col>46</xdr:col>
      <xdr:colOff>38100</xdr:colOff>
      <xdr:row>98</xdr:row>
      <xdr:rowOff>14629</xdr:rowOff>
    </xdr:to>
    <xdr:sp macro="" textlink="">
      <xdr:nvSpPr>
        <xdr:cNvPr id="482" name="楕円 481"/>
        <xdr:cNvSpPr/>
      </xdr:nvSpPr>
      <xdr:spPr>
        <a:xfrm>
          <a:off x="8699500" y="167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5756</xdr:rowOff>
    </xdr:from>
    <xdr:ext cx="534377" cy="259045"/>
    <xdr:sp macro="" textlink="">
      <xdr:nvSpPr>
        <xdr:cNvPr id="483" name="テキスト ボックス 482"/>
        <xdr:cNvSpPr txBox="1"/>
      </xdr:nvSpPr>
      <xdr:spPr>
        <a:xfrm>
          <a:off x="8483111" y="1680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17227</xdr:rowOff>
    </xdr:from>
    <xdr:to>
      <xdr:col>41</xdr:col>
      <xdr:colOff>101600</xdr:colOff>
      <xdr:row>98</xdr:row>
      <xdr:rowOff>118827</xdr:rowOff>
    </xdr:to>
    <xdr:sp macro="" textlink="">
      <xdr:nvSpPr>
        <xdr:cNvPr id="484" name="楕円 483"/>
        <xdr:cNvSpPr/>
      </xdr:nvSpPr>
      <xdr:spPr>
        <a:xfrm>
          <a:off x="7810500" y="168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109954</xdr:rowOff>
    </xdr:from>
    <xdr:ext cx="534377" cy="259045"/>
    <xdr:sp macro="" textlink="">
      <xdr:nvSpPr>
        <xdr:cNvPr id="485" name="テキスト ボックス 484"/>
        <xdr:cNvSpPr txBox="1"/>
      </xdr:nvSpPr>
      <xdr:spPr>
        <a:xfrm>
          <a:off x="7594111" y="1691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146834</xdr:rowOff>
    </xdr:from>
    <xdr:to>
      <xdr:col>36</xdr:col>
      <xdr:colOff>165100</xdr:colOff>
      <xdr:row>98</xdr:row>
      <xdr:rowOff>76984</xdr:rowOff>
    </xdr:to>
    <xdr:sp macro="" textlink="">
      <xdr:nvSpPr>
        <xdr:cNvPr id="486" name="楕円 485"/>
        <xdr:cNvSpPr/>
      </xdr:nvSpPr>
      <xdr:spPr>
        <a:xfrm>
          <a:off x="6921500" y="16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93511</xdr:rowOff>
    </xdr:from>
    <xdr:ext cx="534377" cy="259045"/>
    <xdr:sp macro="" textlink="">
      <xdr:nvSpPr>
        <xdr:cNvPr id="487" name="テキスト ボックス 486"/>
        <xdr:cNvSpPr txBox="1"/>
      </xdr:nvSpPr>
      <xdr:spPr>
        <a:xfrm>
          <a:off x="6705111" y="165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73668</xdr:rowOff>
    </xdr:from>
    <xdr:to>
      <xdr:col>85</xdr:col>
      <xdr:colOff>127000</xdr:colOff>
      <xdr:row>39</xdr:row>
      <xdr:rowOff>98878</xdr:rowOff>
    </xdr:to>
    <xdr:cxnSp macro="">
      <xdr:nvCxnSpPr>
        <xdr:cNvPr id="518" name="直線コネクタ 517"/>
        <xdr:cNvCxnSpPr/>
      </xdr:nvCxnSpPr>
      <xdr:spPr>
        <a:xfrm>
          <a:off x="15481300" y="6760218"/>
          <a:ext cx="8382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18702</xdr:rowOff>
    </xdr:from>
    <xdr:to>
      <xdr:col>81</xdr:col>
      <xdr:colOff>50800</xdr:colOff>
      <xdr:row>39</xdr:row>
      <xdr:rowOff>73668</xdr:rowOff>
    </xdr:to>
    <xdr:cxnSp macro="">
      <xdr:nvCxnSpPr>
        <xdr:cNvPr id="521" name="直線コネクタ 520"/>
        <xdr:cNvCxnSpPr/>
      </xdr:nvCxnSpPr>
      <xdr:spPr>
        <a:xfrm>
          <a:off x="14592300" y="6705252"/>
          <a:ext cx="8890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169624</xdr:rowOff>
    </xdr:from>
    <xdr:to>
      <xdr:col>76</xdr:col>
      <xdr:colOff>114300</xdr:colOff>
      <xdr:row>39</xdr:row>
      <xdr:rowOff>18702</xdr:rowOff>
    </xdr:to>
    <xdr:cxnSp macro="">
      <xdr:nvCxnSpPr>
        <xdr:cNvPr id="524" name="直線コネクタ 523"/>
        <xdr:cNvCxnSpPr/>
      </xdr:nvCxnSpPr>
      <xdr:spPr>
        <a:xfrm>
          <a:off x="13703300" y="6684724"/>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169624</xdr:rowOff>
    </xdr:from>
    <xdr:to>
      <xdr:col>71</xdr:col>
      <xdr:colOff>177800</xdr:colOff>
      <xdr:row>39</xdr:row>
      <xdr:rowOff>98878</xdr:rowOff>
    </xdr:to>
    <xdr:cxnSp macro="">
      <xdr:nvCxnSpPr>
        <xdr:cNvPr id="527" name="直線コネクタ 526"/>
        <xdr:cNvCxnSpPr/>
      </xdr:nvCxnSpPr>
      <xdr:spPr>
        <a:xfrm flipV="1">
          <a:off x="12814300" y="6684724"/>
          <a:ext cx="889000" cy="10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22868</xdr:rowOff>
    </xdr:from>
    <xdr:to>
      <xdr:col>81</xdr:col>
      <xdr:colOff>101600</xdr:colOff>
      <xdr:row>39</xdr:row>
      <xdr:rowOff>124468</xdr:rowOff>
    </xdr:to>
    <xdr:sp macro="" textlink="">
      <xdr:nvSpPr>
        <xdr:cNvPr id="539" name="楕円 538"/>
        <xdr:cNvSpPr/>
      </xdr:nvSpPr>
      <xdr:spPr>
        <a:xfrm>
          <a:off x="15430500" y="67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115595</xdr:rowOff>
    </xdr:from>
    <xdr:ext cx="469744" cy="259045"/>
    <xdr:sp macro="" textlink="">
      <xdr:nvSpPr>
        <xdr:cNvPr id="540" name="テキスト ボックス 539"/>
        <xdr:cNvSpPr txBox="1"/>
      </xdr:nvSpPr>
      <xdr:spPr>
        <a:xfrm>
          <a:off x="15246428" y="68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139352</xdr:rowOff>
    </xdr:from>
    <xdr:to>
      <xdr:col>76</xdr:col>
      <xdr:colOff>165100</xdr:colOff>
      <xdr:row>39</xdr:row>
      <xdr:rowOff>69502</xdr:rowOff>
    </xdr:to>
    <xdr:sp macro="" textlink="">
      <xdr:nvSpPr>
        <xdr:cNvPr id="541" name="楕円 540"/>
        <xdr:cNvSpPr/>
      </xdr:nvSpPr>
      <xdr:spPr>
        <a:xfrm>
          <a:off x="14541500" y="66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86029</xdr:rowOff>
    </xdr:from>
    <xdr:ext cx="534377" cy="259045"/>
    <xdr:sp macro="" textlink="">
      <xdr:nvSpPr>
        <xdr:cNvPr id="542" name="テキスト ボックス 541"/>
        <xdr:cNvSpPr txBox="1"/>
      </xdr:nvSpPr>
      <xdr:spPr>
        <a:xfrm>
          <a:off x="14325111" y="64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118824</xdr:rowOff>
    </xdr:from>
    <xdr:to>
      <xdr:col>72</xdr:col>
      <xdr:colOff>38100</xdr:colOff>
      <xdr:row>39</xdr:row>
      <xdr:rowOff>48974</xdr:rowOff>
    </xdr:to>
    <xdr:sp macro="" textlink="">
      <xdr:nvSpPr>
        <xdr:cNvPr id="543" name="楕円 542"/>
        <xdr:cNvSpPr/>
      </xdr:nvSpPr>
      <xdr:spPr>
        <a:xfrm>
          <a:off x="13652500" y="66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65501</xdr:rowOff>
    </xdr:from>
    <xdr:ext cx="534377" cy="259045"/>
    <xdr:sp macro="" textlink="">
      <xdr:nvSpPr>
        <xdr:cNvPr id="544" name="テキスト ボックス 543"/>
        <xdr:cNvSpPr txBox="1"/>
      </xdr:nvSpPr>
      <xdr:spPr>
        <a:xfrm>
          <a:off x="13436111" y="640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12351</xdr:rowOff>
    </xdr:from>
    <xdr:to>
      <xdr:col>85</xdr:col>
      <xdr:colOff>127000</xdr:colOff>
      <xdr:row>75</xdr:row>
      <xdr:rowOff>92444</xdr:rowOff>
    </xdr:to>
    <xdr:cxnSp macro="">
      <xdr:nvCxnSpPr>
        <xdr:cNvPr id="628" name="直線コネクタ 627"/>
        <xdr:cNvCxnSpPr/>
      </xdr:nvCxnSpPr>
      <xdr:spPr>
        <a:xfrm flipV="1">
          <a:off x="15481300" y="12871101"/>
          <a:ext cx="838200" cy="8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92444</xdr:rowOff>
    </xdr:from>
    <xdr:to>
      <xdr:col>81</xdr:col>
      <xdr:colOff>50800</xdr:colOff>
      <xdr:row>75</xdr:row>
      <xdr:rowOff>170717</xdr:rowOff>
    </xdr:to>
    <xdr:cxnSp macro="">
      <xdr:nvCxnSpPr>
        <xdr:cNvPr id="631" name="直線コネクタ 630"/>
        <xdr:cNvCxnSpPr/>
      </xdr:nvCxnSpPr>
      <xdr:spPr>
        <a:xfrm flipV="1">
          <a:off x="14592300" y="12951194"/>
          <a:ext cx="8890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170717</xdr:rowOff>
    </xdr:from>
    <xdr:to>
      <xdr:col>76</xdr:col>
      <xdr:colOff>114300</xdr:colOff>
      <xdr:row>76</xdr:row>
      <xdr:rowOff>41104</xdr:rowOff>
    </xdr:to>
    <xdr:cxnSp macro="">
      <xdr:nvCxnSpPr>
        <xdr:cNvPr id="634" name="直線コネクタ 633"/>
        <xdr:cNvCxnSpPr/>
      </xdr:nvCxnSpPr>
      <xdr:spPr>
        <a:xfrm flipV="1">
          <a:off x="13703300" y="13029467"/>
          <a:ext cx="889000" cy="4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41104</xdr:rowOff>
    </xdr:from>
    <xdr:to>
      <xdr:col>71</xdr:col>
      <xdr:colOff>177800</xdr:colOff>
      <xdr:row>76</xdr:row>
      <xdr:rowOff>64815</xdr:rowOff>
    </xdr:to>
    <xdr:cxnSp macro="">
      <xdr:nvCxnSpPr>
        <xdr:cNvPr id="637" name="直線コネクタ 636"/>
        <xdr:cNvCxnSpPr/>
      </xdr:nvCxnSpPr>
      <xdr:spPr>
        <a:xfrm flipV="1">
          <a:off x="12814300" y="13071304"/>
          <a:ext cx="8890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133001</xdr:rowOff>
    </xdr:from>
    <xdr:to>
      <xdr:col>85</xdr:col>
      <xdr:colOff>177800</xdr:colOff>
      <xdr:row>75</xdr:row>
      <xdr:rowOff>63151</xdr:rowOff>
    </xdr:to>
    <xdr:sp macro="" textlink="">
      <xdr:nvSpPr>
        <xdr:cNvPr id="647" name="楕円 646"/>
        <xdr:cNvSpPr/>
      </xdr:nvSpPr>
      <xdr:spPr>
        <a:xfrm>
          <a:off x="16268700" y="128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155878</xdr:rowOff>
    </xdr:from>
    <xdr:ext cx="599010" cy="259045"/>
    <xdr:sp macro="" textlink="">
      <xdr:nvSpPr>
        <xdr:cNvPr id="648" name="公債費該当値テキスト"/>
        <xdr:cNvSpPr txBox="1"/>
      </xdr:nvSpPr>
      <xdr:spPr>
        <a:xfrm>
          <a:off x="16370300" y="1267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41644</xdr:rowOff>
    </xdr:from>
    <xdr:to>
      <xdr:col>81</xdr:col>
      <xdr:colOff>101600</xdr:colOff>
      <xdr:row>75</xdr:row>
      <xdr:rowOff>143244</xdr:rowOff>
    </xdr:to>
    <xdr:sp macro="" textlink="">
      <xdr:nvSpPr>
        <xdr:cNvPr id="649" name="楕円 648"/>
        <xdr:cNvSpPr/>
      </xdr:nvSpPr>
      <xdr:spPr>
        <a:xfrm>
          <a:off x="15430500" y="129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159771</xdr:rowOff>
    </xdr:from>
    <xdr:ext cx="599010" cy="259045"/>
    <xdr:sp macro="" textlink="">
      <xdr:nvSpPr>
        <xdr:cNvPr id="650" name="テキスト ボックス 649"/>
        <xdr:cNvSpPr txBox="1"/>
      </xdr:nvSpPr>
      <xdr:spPr>
        <a:xfrm>
          <a:off x="15181795" y="1267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119917</xdr:rowOff>
    </xdr:from>
    <xdr:to>
      <xdr:col>76</xdr:col>
      <xdr:colOff>165100</xdr:colOff>
      <xdr:row>76</xdr:row>
      <xdr:rowOff>50067</xdr:rowOff>
    </xdr:to>
    <xdr:sp macro="" textlink="">
      <xdr:nvSpPr>
        <xdr:cNvPr id="651" name="楕円 650"/>
        <xdr:cNvSpPr/>
      </xdr:nvSpPr>
      <xdr:spPr>
        <a:xfrm>
          <a:off x="14541500" y="129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41194</xdr:rowOff>
    </xdr:from>
    <xdr:ext cx="599010" cy="259045"/>
    <xdr:sp macro="" textlink="">
      <xdr:nvSpPr>
        <xdr:cNvPr id="652" name="テキスト ボックス 651"/>
        <xdr:cNvSpPr txBox="1"/>
      </xdr:nvSpPr>
      <xdr:spPr>
        <a:xfrm>
          <a:off x="14292795" y="1307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161754</xdr:rowOff>
    </xdr:from>
    <xdr:to>
      <xdr:col>72</xdr:col>
      <xdr:colOff>38100</xdr:colOff>
      <xdr:row>76</xdr:row>
      <xdr:rowOff>91904</xdr:rowOff>
    </xdr:to>
    <xdr:sp macro="" textlink="">
      <xdr:nvSpPr>
        <xdr:cNvPr id="653" name="楕円 652"/>
        <xdr:cNvSpPr/>
      </xdr:nvSpPr>
      <xdr:spPr>
        <a:xfrm>
          <a:off x="13652500" y="130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83031</xdr:rowOff>
    </xdr:from>
    <xdr:ext cx="534377" cy="259045"/>
    <xdr:sp macro="" textlink="">
      <xdr:nvSpPr>
        <xdr:cNvPr id="654" name="テキスト ボックス 653"/>
        <xdr:cNvSpPr txBox="1"/>
      </xdr:nvSpPr>
      <xdr:spPr>
        <a:xfrm>
          <a:off x="13436111" y="131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14015</xdr:rowOff>
    </xdr:from>
    <xdr:to>
      <xdr:col>67</xdr:col>
      <xdr:colOff>101600</xdr:colOff>
      <xdr:row>76</xdr:row>
      <xdr:rowOff>115615</xdr:rowOff>
    </xdr:to>
    <xdr:sp macro="" textlink="">
      <xdr:nvSpPr>
        <xdr:cNvPr id="655" name="楕円 654"/>
        <xdr:cNvSpPr/>
      </xdr:nvSpPr>
      <xdr:spPr>
        <a:xfrm>
          <a:off x="12763500" y="130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106742</xdr:rowOff>
    </xdr:from>
    <xdr:ext cx="534377" cy="259045"/>
    <xdr:sp macro="" textlink="">
      <xdr:nvSpPr>
        <xdr:cNvPr id="656" name="テキスト ボックス 655"/>
        <xdr:cNvSpPr txBox="1"/>
      </xdr:nvSpPr>
      <xdr:spPr>
        <a:xfrm>
          <a:off x="12547111" y="131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124371</xdr:rowOff>
    </xdr:from>
    <xdr:to>
      <xdr:col>85</xdr:col>
      <xdr:colOff>127000</xdr:colOff>
      <xdr:row>97</xdr:row>
      <xdr:rowOff>85550</xdr:rowOff>
    </xdr:to>
    <xdr:cxnSp macro="">
      <xdr:nvCxnSpPr>
        <xdr:cNvPr id="683" name="直線コネクタ 682"/>
        <xdr:cNvCxnSpPr/>
      </xdr:nvCxnSpPr>
      <xdr:spPr>
        <a:xfrm flipV="1">
          <a:off x="15481300" y="16583571"/>
          <a:ext cx="838200" cy="13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39706</xdr:rowOff>
    </xdr:from>
    <xdr:to>
      <xdr:col>81</xdr:col>
      <xdr:colOff>50800</xdr:colOff>
      <xdr:row>97</xdr:row>
      <xdr:rowOff>85550</xdr:rowOff>
    </xdr:to>
    <xdr:cxnSp macro="">
      <xdr:nvCxnSpPr>
        <xdr:cNvPr id="686" name="直線コネクタ 685"/>
        <xdr:cNvCxnSpPr/>
      </xdr:nvCxnSpPr>
      <xdr:spPr>
        <a:xfrm>
          <a:off x="14592300" y="16670356"/>
          <a:ext cx="889000" cy="4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39706</xdr:rowOff>
    </xdr:from>
    <xdr:to>
      <xdr:col>76</xdr:col>
      <xdr:colOff>114300</xdr:colOff>
      <xdr:row>97</xdr:row>
      <xdr:rowOff>98687</xdr:rowOff>
    </xdr:to>
    <xdr:cxnSp macro="">
      <xdr:nvCxnSpPr>
        <xdr:cNvPr id="689" name="直線コネクタ 688"/>
        <xdr:cNvCxnSpPr/>
      </xdr:nvCxnSpPr>
      <xdr:spPr>
        <a:xfrm flipV="1">
          <a:off x="13703300" y="16670356"/>
          <a:ext cx="889000" cy="5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98687</xdr:rowOff>
    </xdr:from>
    <xdr:to>
      <xdr:col>71</xdr:col>
      <xdr:colOff>177800</xdr:colOff>
      <xdr:row>98</xdr:row>
      <xdr:rowOff>13849</xdr:rowOff>
    </xdr:to>
    <xdr:cxnSp macro="">
      <xdr:nvCxnSpPr>
        <xdr:cNvPr id="692" name="直線コネクタ 691"/>
        <xdr:cNvCxnSpPr/>
      </xdr:nvCxnSpPr>
      <xdr:spPr>
        <a:xfrm flipV="1">
          <a:off x="12814300" y="16729337"/>
          <a:ext cx="889000" cy="8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73571</xdr:rowOff>
    </xdr:from>
    <xdr:to>
      <xdr:col>85</xdr:col>
      <xdr:colOff>177800</xdr:colOff>
      <xdr:row>97</xdr:row>
      <xdr:rowOff>3721</xdr:rowOff>
    </xdr:to>
    <xdr:sp macro="" textlink="">
      <xdr:nvSpPr>
        <xdr:cNvPr id="702" name="楕円 701"/>
        <xdr:cNvSpPr/>
      </xdr:nvSpPr>
      <xdr:spPr>
        <a:xfrm>
          <a:off x="16268700" y="165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96448</xdr:rowOff>
    </xdr:from>
    <xdr:ext cx="599010" cy="259045"/>
    <xdr:sp macro="" textlink="">
      <xdr:nvSpPr>
        <xdr:cNvPr id="703" name="積立金該当値テキスト"/>
        <xdr:cNvSpPr txBox="1"/>
      </xdr:nvSpPr>
      <xdr:spPr>
        <a:xfrm>
          <a:off x="16370300" y="1638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34750</xdr:rowOff>
    </xdr:from>
    <xdr:to>
      <xdr:col>81</xdr:col>
      <xdr:colOff>101600</xdr:colOff>
      <xdr:row>97</xdr:row>
      <xdr:rowOff>136350</xdr:rowOff>
    </xdr:to>
    <xdr:sp macro="" textlink="">
      <xdr:nvSpPr>
        <xdr:cNvPr id="704" name="楕円 703"/>
        <xdr:cNvSpPr/>
      </xdr:nvSpPr>
      <xdr:spPr>
        <a:xfrm>
          <a:off x="15430500" y="166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152877</xdr:rowOff>
    </xdr:from>
    <xdr:ext cx="534377" cy="259045"/>
    <xdr:sp macro="" textlink="">
      <xdr:nvSpPr>
        <xdr:cNvPr id="705" name="テキスト ボックス 704"/>
        <xdr:cNvSpPr txBox="1"/>
      </xdr:nvSpPr>
      <xdr:spPr>
        <a:xfrm>
          <a:off x="15214111" y="1644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160356</xdr:rowOff>
    </xdr:from>
    <xdr:to>
      <xdr:col>76</xdr:col>
      <xdr:colOff>165100</xdr:colOff>
      <xdr:row>97</xdr:row>
      <xdr:rowOff>90506</xdr:rowOff>
    </xdr:to>
    <xdr:sp macro="" textlink="">
      <xdr:nvSpPr>
        <xdr:cNvPr id="706" name="楕円 705"/>
        <xdr:cNvSpPr/>
      </xdr:nvSpPr>
      <xdr:spPr>
        <a:xfrm>
          <a:off x="14541500" y="166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107033</xdr:rowOff>
    </xdr:from>
    <xdr:ext cx="599010" cy="259045"/>
    <xdr:sp macro="" textlink="">
      <xdr:nvSpPr>
        <xdr:cNvPr id="707" name="テキスト ボックス 706"/>
        <xdr:cNvSpPr txBox="1"/>
      </xdr:nvSpPr>
      <xdr:spPr>
        <a:xfrm>
          <a:off x="14292795" y="1639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47887</xdr:rowOff>
    </xdr:from>
    <xdr:to>
      <xdr:col>72</xdr:col>
      <xdr:colOff>38100</xdr:colOff>
      <xdr:row>97</xdr:row>
      <xdr:rowOff>149487</xdr:rowOff>
    </xdr:to>
    <xdr:sp macro="" textlink="">
      <xdr:nvSpPr>
        <xdr:cNvPr id="708" name="楕円 707"/>
        <xdr:cNvSpPr/>
      </xdr:nvSpPr>
      <xdr:spPr>
        <a:xfrm>
          <a:off x="13652500" y="166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166014</xdr:rowOff>
    </xdr:from>
    <xdr:ext cx="534377" cy="259045"/>
    <xdr:sp macro="" textlink="">
      <xdr:nvSpPr>
        <xdr:cNvPr id="709" name="テキスト ボックス 708"/>
        <xdr:cNvSpPr txBox="1"/>
      </xdr:nvSpPr>
      <xdr:spPr>
        <a:xfrm>
          <a:off x="13436111" y="164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134499</xdr:rowOff>
    </xdr:from>
    <xdr:to>
      <xdr:col>67</xdr:col>
      <xdr:colOff>101600</xdr:colOff>
      <xdr:row>98</xdr:row>
      <xdr:rowOff>64649</xdr:rowOff>
    </xdr:to>
    <xdr:sp macro="" textlink="">
      <xdr:nvSpPr>
        <xdr:cNvPr id="710" name="楕円 709"/>
        <xdr:cNvSpPr/>
      </xdr:nvSpPr>
      <xdr:spPr>
        <a:xfrm>
          <a:off x="12763500" y="167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81176</xdr:rowOff>
    </xdr:from>
    <xdr:ext cx="534377" cy="259045"/>
    <xdr:sp macro="" textlink="">
      <xdr:nvSpPr>
        <xdr:cNvPr id="711" name="テキスト ボックス 710"/>
        <xdr:cNvSpPr txBox="1"/>
      </xdr:nvSpPr>
      <xdr:spPr>
        <a:xfrm>
          <a:off x="12547111" y="165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156090</xdr:rowOff>
    </xdr:from>
    <xdr:to>
      <xdr:col>116</xdr:col>
      <xdr:colOff>63500</xdr:colOff>
      <xdr:row>36</xdr:row>
      <xdr:rowOff>78664</xdr:rowOff>
    </xdr:to>
    <xdr:cxnSp macro="">
      <xdr:nvCxnSpPr>
        <xdr:cNvPr id="738" name="直線コネクタ 737"/>
        <xdr:cNvCxnSpPr/>
      </xdr:nvCxnSpPr>
      <xdr:spPr>
        <a:xfrm flipV="1">
          <a:off x="21323300" y="5985390"/>
          <a:ext cx="838200" cy="26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78664</xdr:rowOff>
    </xdr:from>
    <xdr:to>
      <xdr:col>111</xdr:col>
      <xdr:colOff>177800</xdr:colOff>
      <xdr:row>36</xdr:row>
      <xdr:rowOff>93637</xdr:rowOff>
    </xdr:to>
    <xdr:cxnSp macro="">
      <xdr:nvCxnSpPr>
        <xdr:cNvPr id="741" name="直線コネクタ 740"/>
        <xdr:cNvCxnSpPr/>
      </xdr:nvCxnSpPr>
      <xdr:spPr>
        <a:xfrm flipV="1">
          <a:off x="20434300" y="6250864"/>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29263</xdr:rowOff>
    </xdr:from>
    <xdr:to>
      <xdr:col>107</xdr:col>
      <xdr:colOff>50800</xdr:colOff>
      <xdr:row>36</xdr:row>
      <xdr:rowOff>93637</xdr:rowOff>
    </xdr:to>
    <xdr:cxnSp macro="">
      <xdr:nvCxnSpPr>
        <xdr:cNvPr id="744" name="直線コネクタ 743"/>
        <xdr:cNvCxnSpPr/>
      </xdr:nvCxnSpPr>
      <xdr:spPr>
        <a:xfrm>
          <a:off x="19545300" y="6201463"/>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29263</xdr:rowOff>
    </xdr:from>
    <xdr:to>
      <xdr:col>102</xdr:col>
      <xdr:colOff>114300</xdr:colOff>
      <xdr:row>36</xdr:row>
      <xdr:rowOff>48832</xdr:rowOff>
    </xdr:to>
    <xdr:cxnSp macro="">
      <xdr:nvCxnSpPr>
        <xdr:cNvPr id="747" name="直線コネクタ 746"/>
        <xdr:cNvCxnSpPr/>
      </xdr:nvCxnSpPr>
      <xdr:spPr>
        <a:xfrm flipV="1">
          <a:off x="18656300" y="6201463"/>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105290</xdr:rowOff>
    </xdr:from>
    <xdr:to>
      <xdr:col>116</xdr:col>
      <xdr:colOff>114300</xdr:colOff>
      <xdr:row>35</xdr:row>
      <xdr:rowOff>35440</xdr:rowOff>
    </xdr:to>
    <xdr:sp macro="" textlink="">
      <xdr:nvSpPr>
        <xdr:cNvPr id="757" name="楕円 756"/>
        <xdr:cNvSpPr/>
      </xdr:nvSpPr>
      <xdr:spPr>
        <a:xfrm>
          <a:off x="22110700" y="59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128167</xdr:rowOff>
    </xdr:from>
    <xdr:ext cx="534377" cy="259045"/>
    <xdr:sp macro="" textlink="">
      <xdr:nvSpPr>
        <xdr:cNvPr id="758" name="投資及び出資金該当値テキスト"/>
        <xdr:cNvSpPr txBox="1"/>
      </xdr:nvSpPr>
      <xdr:spPr>
        <a:xfrm>
          <a:off x="22212300" y="57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27864</xdr:rowOff>
    </xdr:from>
    <xdr:to>
      <xdr:col>112</xdr:col>
      <xdr:colOff>38100</xdr:colOff>
      <xdr:row>36</xdr:row>
      <xdr:rowOff>129464</xdr:rowOff>
    </xdr:to>
    <xdr:sp macro="" textlink="">
      <xdr:nvSpPr>
        <xdr:cNvPr id="759" name="楕円 758"/>
        <xdr:cNvSpPr/>
      </xdr:nvSpPr>
      <xdr:spPr>
        <a:xfrm>
          <a:off x="21272500" y="62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145991</xdr:rowOff>
    </xdr:from>
    <xdr:ext cx="534377" cy="259045"/>
    <xdr:sp macro="" textlink="">
      <xdr:nvSpPr>
        <xdr:cNvPr id="760" name="テキスト ボックス 759"/>
        <xdr:cNvSpPr txBox="1"/>
      </xdr:nvSpPr>
      <xdr:spPr>
        <a:xfrm>
          <a:off x="21056111" y="597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42837</xdr:rowOff>
    </xdr:from>
    <xdr:to>
      <xdr:col>107</xdr:col>
      <xdr:colOff>101600</xdr:colOff>
      <xdr:row>36</xdr:row>
      <xdr:rowOff>144437</xdr:rowOff>
    </xdr:to>
    <xdr:sp macro="" textlink="">
      <xdr:nvSpPr>
        <xdr:cNvPr id="761" name="楕円 760"/>
        <xdr:cNvSpPr/>
      </xdr:nvSpPr>
      <xdr:spPr>
        <a:xfrm>
          <a:off x="20383500" y="62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160964</xdr:rowOff>
    </xdr:from>
    <xdr:ext cx="534377" cy="259045"/>
    <xdr:sp macro="" textlink="">
      <xdr:nvSpPr>
        <xdr:cNvPr id="762" name="テキスト ボックス 761"/>
        <xdr:cNvSpPr txBox="1"/>
      </xdr:nvSpPr>
      <xdr:spPr>
        <a:xfrm>
          <a:off x="20167111" y="59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149913</xdr:rowOff>
    </xdr:from>
    <xdr:to>
      <xdr:col>102</xdr:col>
      <xdr:colOff>165100</xdr:colOff>
      <xdr:row>36</xdr:row>
      <xdr:rowOff>80063</xdr:rowOff>
    </xdr:to>
    <xdr:sp macro="" textlink="">
      <xdr:nvSpPr>
        <xdr:cNvPr id="763" name="楕円 762"/>
        <xdr:cNvSpPr/>
      </xdr:nvSpPr>
      <xdr:spPr>
        <a:xfrm>
          <a:off x="19494500" y="61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96590</xdr:rowOff>
    </xdr:from>
    <xdr:ext cx="534377" cy="259045"/>
    <xdr:sp macro="" textlink="">
      <xdr:nvSpPr>
        <xdr:cNvPr id="764" name="テキスト ボックス 763"/>
        <xdr:cNvSpPr txBox="1"/>
      </xdr:nvSpPr>
      <xdr:spPr>
        <a:xfrm>
          <a:off x="19278111" y="592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169482</xdr:rowOff>
    </xdr:from>
    <xdr:to>
      <xdr:col>98</xdr:col>
      <xdr:colOff>38100</xdr:colOff>
      <xdr:row>36</xdr:row>
      <xdr:rowOff>99632</xdr:rowOff>
    </xdr:to>
    <xdr:sp macro="" textlink="">
      <xdr:nvSpPr>
        <xdr:cNvPr id="765" name="楕円 764"/>
        <xdr:cNvSpPr/>
      </xdr:nvSpPr>
      <xdr:spPr>
        <a:xfrm>
          <a:off x="18605500" y="61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116159</xdr:rowOff>
    </xdr:from>
    <xdr:ext cx="534377" cy="259045"/>
    <xdr:sp macro="" textlink="">
      <xdr:nvSpPr>
        <xdr:cNvPr id="766" name="テキスト ボックス 765"/>
        <xdr:cNvSpPr txBox="1"/>
      </xdr:nvSpPr>
      <xdr:spPr>
        <a:xfrm>
          <a:off x="18389111" y="59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139281</xdr:rowOff>
    </xdr:from>
    <xdr:to>
      <xdr:col>116</xdr:col>
      <xdr:colOff>63500</xdr:colOff>
      <xdr:row>56</xdr:row>
      <xdr:rowOff>12560</xdr:rowOff>
    </xdr:to>
    <xdr:cxnSp macro="">
      <xdr:nvCxnSpPr>
        <xdr:cNvPr id="795" name="直線コネクタ 794"/>
        <xdr:cNvCxnSpPr/>
      </xdr:nvCxnSpPr>
      <xdr:spPr>
        <a:xfrm>
          <a:off x="21323300" y="9397581"/>
          <a:ext cx="838200" cy="2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139281</xdr:rowOff>
    </xdr:from>
    <xdr:to>
      <xdr:col>111</xdr:col>
      <xdr:colOff>177800</xdr:colOff>
      <xdr:row>56</xdr:row>
      <xdr:rowOff>47917</xdr:rowOff>
    </xdr:to>
    <xdr:cxnSp macro="">
      <xdr:nvCxnSpPr>
        <xdr:cNvPr id="798" name="直線コネクタ 797"/>
        <xdr:cNvCxnSpPr/>
      </xdr:nvCxnSpPr>
      <xdr:spPr>
        <a:xfrm flipV="1">
          <a:off x="20434300" y="9397581"/>
          <a:ext cx="889000" cy="2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26086</xdr:rowOff>
    </xdr:from>
    <xdr:to>
      <xdr:col>107</xdr:col>
      <xdr:colOff>50800</xdr:colOff>
      <xdr:row>56</xdr:row>
      <xdr:rowOff>47917</xdr:rowOff>
    </xdr:to>
    <xdr:cxnSp macro="">
      <xdr:nvCxnSpPr>
        <xdr:cNvPr id="801" name="直線コネクタ 800"/>
        <xdr:cNvCxnSpPr/>
      </xdr:nvCxnSpPr>
      <xdr:spPr>
        <a:xfrm>
          <a:off x="19545300" y="9627286"/>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142101</xdr:rowOff>
    </xdr:from>
    <xdr:to>
      <xdr:col>102</xdr:col>
      <xdr:colOff>114300</xdr:colOff>
      <xdr:row>56</xdr:row>
      <xdr:rowOff>26086</xdr:rowOff>
    </xdr:to>
    <xdr:cxnSp macro="">
      <xdr:nvCxnSpPr>
        <xdr:cNvPr id="804" name="直線コネクタ 803"/>
        <xdr:cNvCxnSpPr/>
      </xdr:nvCxnSpPr>
      <xdr:spPr>
        <a:xfrm>
          <a:off x="18656300" y="9571851"/>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133210</xdr:rowOff>
    </xdr:from>
    <xdr:to>
      <xdr:col>116</xdr:col>
      <xdr:colOff>114300</xdr:colOff>
      <xdr:row>56</xdr:row>
      <xdr:rowOff>63360</xdr:rowOff>
    </xdr:to>
    <xdr:sp macro="" textlink="">
      <xdr:nvSpPr>
        <xdr:cNvPr id="814" name="楕円 813"/>
        <xdr:cNvSpPr/>
      </xdr:nvSpPr>
      <xdr:spPr>
        <a:xfrm>
          <a:off x="22110700" y="9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156087</xdr:rowOff>
    </xdr:from>
    <xdr:ext cx="534377" cy="259045"/>
    <xdr:sp macro="" textlink="">
      <xdr:nvSpPr>
        <xdr:cNvPr id="815" name="貸付金該当値テキスト"/>
        <xdr:cNvSpPr txBox="1"/>
      </xdr:nvSpPr>
      <xdr:spPr>
        <a:xfrm>
          <a:off x="22212300" y="94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88481</xdr:rowOff>
    </xdr:from>
    <xdr:to>
      <xdr:col>112</xdr:col>
      <xdr:colOff>38100</xdr:colOff>
      <xdr:row>55</xdr:row>
      <xdr:rowOff>18631</xdr:rowOff>
    </xdr:to>
    <xdr:sp macro="" textlink="">
      <xdr:nvSpPr>
        <xdr:cNvPr id="816" name="楕円 815"/>
        <xdr:cNvSpPr/>
      </xdr:nvSpPr>
      <xdr:spPr>
        <a:xfrm>
          <a:off x="21272500" y="93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35158</xdr:rowOff>
    </xdr:from>
    <xdr:ext cx="534377" cy="259045"/>
    <xdr:sp macro="" textlink="">
      <xdr:nvSpPr>
        <xdr:cNvPr id="817" name="テキスト ボックス 816"/>
        <xdr:cNvSpPr txBox="1"/>
      </xdr:nvSpPr>
      <xdr:spPr>
        <a:xfrm>
          <a:off x="21056111" y="91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168567</xdr:rowOff>
    </xdr:from>
    <xdr:to>
      <xdr:col>107</xdr:col>
      <xdr:colOff>101600</xdr:colOff>
      <xdr:row>56</xdr:row>
      <xdr:rowOff>98717</xdr:rowOff>
    </xdr:to>
    <xdr:sp macro="" textlink="">
      <xdr:nvSpPr>
        <xdr:cNvPr id="818" name="楕円 817"/>
        <xdr:cNvSpPr/>
      </xdr:nvSpPr>
      <xdr:spPr>
        <a:xfrm>
          <a:off x="20383500" y="95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115244</xdr:rowOff>
    </xdr:from>
    <xdr:ext cx="534377" cy="259045"/>
    <xdr:sp macro="" textlink="">
      <xdr:nvSpPr>
        <xdr:cNvPr id="819" name="テキスト ボックス 818"/>
        <xdr:cNvSpPr txBox="1"/>
      </xdr:nvSpPr>
      <xdr:spPr>
        <a:xfrm>
          <a:off x="20167111" y="93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146736</xdr:rowOff>
    </xdr:from>
    <xdr:to>
      <xdr:col>102</xdr:col>
      <xdr:colOff>165100</xdr:colOff>
      <xdr:row>56</xdr:row>
      <xdr:rowOff>76886</xdr:rowOff>
    </xdr:to>
    <xdr:sp macro="" textlink="">
      <xdr:nvSpPr>
        <xdr:cNvPr id="820" name="楕円 819"/>
        <xdr:cNvSpPr/>
      </xdr:nvSpPr>
      <xdr:spPr>
        <a:xfrm>
          <a:off x="19494500" y="95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93413</xdr:rowOff>
    </xdr:from>
    <xdr:ext cx="534377" cy="259045"/>
    <xdr:sp macro="" textlink="">
      <xdr:nvSpPr>
        <xdr:cNvPr id="821" name="テキスト ボックス 820"/>
        <xdr:cNvSpPr txBox="1"/>
      </xdr:nvSpPr>
      <xdr:spPr>
        <a:xfrm>
          <a:off x="19278111" y="93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91301</xdr:rowOff>
    </xdr:from>
    <xdr:to>
      <xdr:col>98</xdr:col>
      <xdr:colOff>38100</xdr:colOff>
      <xdr:row>56</xdr:row>
      <xdr:rowOff>21451</xdr:rowOff>
    </xdr:to>
    <xdr:sp macro="" textlink="">
      <xdr:nvSpPr>
        <xdr:cNvPr id="822" name="楕円 821"/>
        <xdr:cNvSpPr/>
      </xdr:nvSpPr>
      <xdr:spPr>
        <a:xfrm>
          <a:off x="18605500" y="9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37978</xdr:rowOff>
    </xdr:from>
    <xdr:ext cx="534377" cy="259045"/>
    <xdr:sp macro="" textlink="">
      <xdr:nvSpPr>
        <xdr:cNvPr id="823" name="テキスト ボックス 822"/>
        <xdr:cNvSpPr txBox="1"/>
      </xdr:nvSpPr>
      <xdr:spPr>
        <a:xfrm>
          <a:off x="18389111" y="92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135182</xdr:rowOff>
    </xdr:from>
    <xdr:to>
      <xdr:col>116</xdr:col>
      <xdr:colOff>63500</xdr:colOff>
      <xdr:row>76</xdr:row>
      <xdr:rowOff>121374</xdr:rowOff>
    </xdr:to>
    <xdr:cxnSp macro="">
      <xdr:nvCxnSpPr>
        <xdr:cNvPr id="852" name="直線コネクタ 851"/>
        <xdr:cNvCxnSpPr/>
      </xdr:nvCxnSpPr>
      <xdr:spPr>
        <a:xfrm>
          <a:off x="21323300" y="12993932"/>
          <a:ext cx="838200" cy="15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24684</xdr:rowOff>
    </xdr:from>
    <xdr:to>
      <xdr:col>111</xdr:col>
      <xdr:colOff>177800</xdr:colOff>
      <xdr:row>75</xdr:row>
      <xdr:rowOff>135182</xdr:rowOff>
    </xdr:to>
    <xdr:cxnSp macro="">
      <xdr:nvCxnSpPr>
        <xdr:cNvPr id="855" name="直線コネクタ 854"/>
        <xdr:cNvCxnSpPr/>
      </xdr:nvCxnSpPr>
      <xdr:spPr>
        <a:xfrm>
          <a:off x="20434300" y="12883434"/>
          <a:ext cx="889000" cy="1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24684</xdr:rowOff>
    </xdr:from>
    <xdr:to>
      <xdr:col>107</xdr:col>
      <xdr:colOff>50800</xdr:colOff>
      <xdr:row>75</xdr:row>
      <xdr:rowOff>138968</xdr:rowOff>
    </xdr:to>
    <xdr:cxnSp macro="">
      <xdr:nvCxnSpPr>
        <xdr:cNvPr id="858" name="直線コネクタ 857"/>
        <xdr:cNvCxnSpPr/>
      </xdr:nvCxnSpPr>
      <xdr:spPr>
        <a:xfrm flipV="1">
          <a:off x="19545300" y="12883434"/>
          <a:ext cx="889000" cy="1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102835</xdr:rowOff>
    </xdr:from>
    <xdr:to>
      <xdr:col>102</xdr:col>
      <xdr:colOff>114300</xdr:colOff>
      <xdr:row>75</xdr:row>
      <xdr:rowOff>138968</xdr:rowOff>
    </xdr:to>
    <xdr:cxnSp macro="">
      <xdr:nvCxnSpPr>
        <xdr:cNvPr id="861" name="直線コネクタ 860"/>
        <xdr:cNvCxnSpPr/>
      </xdr:nvCxnSpPr>
      <xdr:spPr>
        <a:xfrm>
          <a:off x="18656300" y="12961585"/>
          <a:ext cx="889000" cy="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70574</xdr:rowOff>
    </xdr:from>
    <xdr:to>
      <xdr:col>116</xdr:col>
      <xdr:colOff>114300</xdr:colOff>
      <xdr:row>77</xdr:row>
      <xdr:rowOff>724</xdr:rowOff>
    </xdr:to>
    <xdr:sp macro="" textlink="">
      <xdr:nvSpPr>
        <xdr:cNvPr id="871" name="楕円 870"/>
        <xdr:cNvSpPr/>
      </xdr:nvSpPr>
      <xdr:spPr>
        <a:xfrm>
          <a:off x="22110700" y="131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49001</xdr:rowOff>
    </xdr:from>
    <xdr:ext cx="534377" cy="259045"/>
    <xdr:sp macro="" textlink="">
      <xdr:nvSpPr>
        <xdr:cNvPr id="872" name="繰出金該当値テキスト"/>
        <xdr:cNvSpPr txBox="1"/>
      </xdr:nvSpPr>
      <xdr:spPr>
        <a:xfrm>
          <a:off x="22212300" y="130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84382</xdr:rowOff>
    </xdr:from>
    <xdr:to>
      <xdr:col>112</xdr:col>
      <xdr:colOff>38100</xdr:colOff>
      <xdr:row>76</xdr:row>
      <xdr:rowOff>14532</xdr:rowOff>
    </xdr:to>
    <xdr:sp macro="" textlink="">
      <xdr:nvSpPr>
        <xdr:cNvPr id="873" name="楕円 872"/>
        <xdr:cNvSpPr/>
      </xdr:nvSpPr>
      <xdr:spPr>
        <a:xfrm>
          <a:off x="21272500" y="129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5658</xdr:rowOff>
    </xdr:from>
    <xdr:ext cx="534377" cy="259045"/>
    <xdr:sp macro="" textlink="">
      <xdr:nvSpPr>
        <xdr:cNvPr id="874" name="テキスト ボックス 873"/>
        <xdr:cNvSpPr txBox="1"/>
      </xdr:nvSpPr>
      <xdr:spPr>
        <a:xfrm>
          <a:off x="21056111" y="130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145334</xdr:rowOff>
    </xdr:from>
    <xdr:to>
      <xdr:col>107</xdr:col>
      <xdr:colOff>101600</xdr:colOff>
      <xdr:row>75</xdr:row>
      <xdr:rowOff>75484</xdr:rowOff>
    </xdr:to>
    <xdr:sp macro="" textlink="">
      <xdr:nvSpPr>
        <xdr:cNvPr id="875" name="楕円 874"/>
        <xdr:cNvSpPr/>
      </xdr:nvSpPr>
      <xdr:spPr>
        <a:xfrm>
          <a:off x="20383500" y="128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92011</xdr:rowOff>
    </xdr:from>
    <xdr:ext cx="534377" cy="259045"/>
    <xdr:sp macro="" textlink="">
      <xdr:nvSpPr>
        <xdr:cNvPr id="876" name="テキスト ボックス 875"/>
        <xdr:cNvSpPr txBox="1"/>
      </xdr:nvSpPr>
      <xdr:spPr>
        <a:xfrm>
          <a:off x="20167111" y="126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88168</xdr:rowOff>
    </xdr:from>
    <xdr:to>
      <xdr:col>102</xdr:col>
      <xdr:colOff>165100</xdr:colOff>
      <xdr:row>76</xdr:row>
      <xdr:rowOff>18318</xdr:rowOff>
    </xdr:to>
    <xdr:sp macro="" textlink="">
      <xdr:nvSpPr>
        <xdr:cNvPr id="877" name="楕円 876"/>
        <xdr:cNvSpPr/>
      </xdr:nvSpPr>
      <xdr:spPr>
        <a:xfrm>
          <a:off x="19494500" y="129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9445</xdr:rowOff>
    </xdr:from>
    <xdr:ext cx="534377" cy="259045"/>
    <xdr:sp macro="" textlink="">
      <xdr:nvSpPr>
        <xdr:cNvPr id="878" name="テキスト ボックス 877"/>
        <xdr:cNvSpPr txBox="1"/>
      </xdr:nvSpPr>
      <xdr:spPr>
        <a:xfrm>
          <a:off x="19278111" y="1303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52035</xdr:rowOff>
    </xdr:from>
    <xdr:to>
      <xdr:col>98</xdr:col>
      <xdr:colOff>38100</xdr:colOff>
      <xdr:row>75</xdr:row>
      <xdr:rowOff>153634</xdr:rowOff>
    </xdr:to>
    <xdr:sp macro="" textlink="">
      <xdr:nvSpPr>
        <xdr:cNvPr id="879" name="楕円 878"/>
        <xdr:cNvSpPr/>
      </xdr:nvSpPr>
      <xdr:spPr>
        <a:xfrm>
          <a:off x="18605500" y="1291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170162</xdr:rowOff>
    </xdr:from>
    <xdr:ext cx="534377" cy="259045"/>
    <xdr:sp macro="" textlink="">
      <xdr:nvSpPr>
        <xdr:cNvPr id="880" name="テキスト ボックス 879"/>
        <xdr:cNvSpPr txBox="1"/>
      </xdr:nvSpPr>
      <xdr:spPr>
        <a:xfrm>
          <a:off x="18389111" y="1268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と比較して一人当たりコストが高い状況となっているが、過去に集中改革プランに定める職員数の目標数値として、早期勧奨退職制度を導入し、あわせて退職者不補充（新規採用の抑制）に取り組んできた結果、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年度当初全会計で</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人の職員が近年は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人程度となっている。</a:t>
          </a:r>
        </a:p>
        <a:p>
          <a:r>
            <a:rPr kumimoji="1" lang="ja-JP" altLang="en-US" sz="1300">
              <a:latin typeface="ＭＳ Ｐゴシック" panose="020B0600070205080204" pitchFamily="50" charset="-128"/>
              <a:ea typeface="ＭＳ Ｐゴシック" panose="020B0600070205080204" pitchFamily="50" charset="-128"/>
            </a:rPr>
            <a:t>・投資及び出資金は、池田町立病院の改築（</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）に係る病院事業会計企業債償還分出資金や中小企業融資預託金等により、類似団体と比較して大幅に高い状況となっている。</a:t>
          </a:r>
        </a:p>
        <a:p>
          <a:r>
            <a:rPr kumimoji="1" lang="ja-JP" altLang="en-US" sz="1300">
              <a:latin typeface="ＭＳ Ｐゴシック" panose="020B0600070205080204" pitchFamily="50" charset="-128"/>
              <a:ea typeface="ＭＳ Ｐゴシック" panose="020B0600070205080204" pitchFamily="50" charset="-128"/>
            </a:rPr>
            <a:t>・積立金は、類似団体と比較して一人当たりコストが高い状況となっている。昨年度と比べふるさと寄附金基金積立金の増に伴い、積立金が増額している。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6,619
6,598
371.79
7,989,232
7,830,937
158,007
3,886,057
8,037,437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24765</xdr:rowOff>
    </xdr:from>
    <xdr:to>
      <xdr:col>24</xdr:col>
      <xdr:colOff>63500</xdr:colOff>
      <xdr:row>35</xdr:row>
      <xdr:rowOff>79756</xdr:rowOff>
    </xdr:to>
    <xdr:cxnSp macro="">
      <xdr:nvCxnSpPr>
        <xdr:cNvPr id="61" name="直線コネクタ 60"/>
        <xdr:cNvCxnSpPr/>
      </xdr:nvCxnSpPr>
      <xdr:spPr>
        <a:xfrm flipV="1">
          <a:off x="3797300" y="6025515"/>
          <a:ext cx="8382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24765</xdr:rowOff>
    </xdr:from>
    <xdr:to>
      <xdr:col>19</xdr:col>
      <xdr:colOff>177800</xdr:colOff>
      <xdr:row>35</xdr:row>
      <xdr:rowOff>79756</xdr:rowOff>
    </xdr:to>
    <xdr:cxnSp macro="">
      <xdr:nvCxnSpPr>
        <xdr:cNvPr id="64" name="直線コネクタ 63"/>
        <xdr:cNvCxnSpPr/>
      </xdr:nvCxnSpPr>
      <xdr:spPr>
        <a:xfrm>
          <a:off x="2908300" y="6025515"/>
          <a:ext cx="8890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24765</xdr:rowOff>
    </xdr:from>
    <xdr:to>
      <xdr:col>15</xdr:col>
      <xdr:colOff>50800</xdr:colOff>
      <xdr:row>35</xdr:row>
      <xdr:rowOff>67310</xdr:rowOff>
    </xdr:to>
    <xdr:cxnSp macro="">
      <xdr:nvCxnSpPr>
        <xdr:cNvPr id="67" name="直線コネクタ 66"/>
        <xdr:cNvCxnSpPr/>
      </xdr:nvCxnSpPr>
      <xdr:spPr>
        <a:xfrm flipV="1">
          <a:off x="2019300" y="6025515"/>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36195</xdr:rowOff>
    </xdr:from>
    <xdr:to>
      <xdr:col>10</xdr:col>
      <xdr:colOff>114300</xdr:colOff>
      <xdr:row>35</xdr:row>
      <xdr:rowOff>67310</xdr:rowOff>
    </xdr:to>
    <xdr:cxnSp macro="">
      <xdr:nvCxnSpPr>
        <xdr:cNvPr id="70" name="直線コネクタ 69"/>
        <xdr:cNvCxnSpPr/>
      </xdr:nvCxnSpPr>
      <xdr:spPr>
        <a:xfrm>
          <a:off x="1130300" y="6036945"/>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145415</xdr:rowOff>
    </xdr:from>
    <xdr:to>
      <xdr:col>24</xdr:col>
      <xdr:colOff>114300</xdr:colOff>
      <xdr:row>35</xdr:row>
      <xdr:rowOff>75565</xdr:rowOff>
    </xdr:to>
    <xdr:sp macro="" textlink="">
      <xdr:nvSpPr>
        <xdr:cNvPr id="80" name="楕円 79"/>
        <xdr:cNvSpPr/>
      </xdr:nvSpPr>
      <xdr:spPr>
        <a:xfrm>
          <a:off x="4584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168292</xdr:rowOff>
    </xdr:from>
    <xdr:ext cx="534377" cy="259045"/>
    <xdr:sp macro="" textlink="">
      <xdr:nvSpPr>
        <xdr:cNvPr id="81" name="議会費該当値テキスト"/>
        <xdr:cNvSpPr txBox="1"/>
      </xdr:nvSpPr>
      <xdr:spPr>
        <a:xfrm>
          <a:off x="4686300" y="58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28956</xdr:rowOff>
    </xdr:from>
    <xdr:to>
      <xdr:col>20</xdr:col>
      <xdr:colOff>38100</xdr:colOff>
      <xdr:row>35</xdr:row>
      <xdr:rowOff>130556</xdr:rowOff>
    </xdr:to>
    <xdr:sp macro="" textlink="">
      <xdr:nvSpPr>
        <xdr:cNvPr id="82" name="楕円 81"/>
        <xdr:cNvSpPr/>
      </xdr:nvSpPr>
      <xdr:spPr>
        <a:xfrm>
          <a:off x="3746500" y="60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147083</xdr:rowOff>
    </xdr:from>
    <xdr:ext cx="534377" cy="259045"/>
    <xdr:sp macro="" textlink="">
      <xdr:nvSpPr>
        <xdr:cNvPr id="83" name="テキスト ボックス 82"/>
        <xdr:cNvSpPr txBox="1"/>
      </xdr:nvSpPr>
      <xdr:spPr>
        <a:xfrm>
          <a:off x="3530111" y="58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145415</xdr:rowOff>
    </xdr:from>
    <xdr:to>
      <xdr:col>15</xdr:col>
      <xdr:colOff>101600</xdr:colOff>
      <xdr:row>35</xdr:row>
      <xdr:rowOff>75565</xdr:rowOff>
    </xdr:to>
    <xdr:sp macro="" textlink="">
      <xdr:nvSpPr>
        <xdr:cNvPr id="84" name="楕円 83"/>
        <xdr:cNvSpPr/>
      </xdr:nvSpPr>
      <xdr:spPr>
        <a:xfrm>
          <a:off x="2857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92092</xdr:rowOff>
    </xdr:from>
    <xdr:ext cx="534377" cy="259045"/>
    <xdr:sp macro="" textlink="">
      <xdr:nvSpPr>
        <xdr:cNvPr id="85" name="テキスト ボックス 84"/>
        <xdr:cNvSpPr txBox="1"/>
      </xdr:nvSpPr>
      <xdr:spPr>
        <a:xfrm>
          <a:off x="2641111" y="574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16510</xdr:rowOff>
    </xdr:from>
    <xdr:to>
      <xdr:col>10</xdr:col>
      <xdr:colOff>165100</xdr:colOff>
      <xdr:row>35</xdr:row>
      <xdr:rowOff>118110</xdr:rowOff>
    </xdr:to>
    <xdr:sp macro="" textlink="">
      <xdr:nvSpPr>
        <xdr:cNvPr id="86" name="楕円 85"/>
        <xdr:cNvSpPr/>
      </xdr:nvSpPr>
      <xdr:spPr>
        <a:xfrm>
          <a:off x="1968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134637</xdr:rowOff>
    </xdr:from>
    <xdr:ext cx="534377" cy="259045"/>
    <xdr:sp macro="" textlink="">
      <xdr:nvSpPr>
        <xdr:cNvPr id="87" name="テキスト ボックス 86"/>
        <xdr:cNvSpPr txBox="1"/>
      </xdr:nvSpPr>
      <xdr:spPr>
        <a:xfrm>
          <a:off x="1752111" y="57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156845</xdr:rowOff>
    </xdr:from>
    <xdr:to>
      <xdr:col>6</xdr:col>
      <xdr:colOff>38100</xdr:colOff>
      <xdr:row>35</xdr:row>
      <xdr:rowOff>86995</xdr:rowOff>
    </xdr:to>
    <xdr:sp macro="" textlink="">
      <xdr:nvSpPr>
        <xdr:cNvPr id="88" name="楕円 87"/>
        <xdr:cNvSpPr/>
      </xdr:nvSpPr>
      <xdr:spPr>
        <a:xfrm>
          <a:off x="1079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103522</xdr:rowOff>
    </xdr:from>
    <xdr:ext cx="534377" cy="259045"/>
    <xdr:sp macro="" textlink="">
      <xdr:nvSpPr>
        <xdr:cNvPr id="89" name="テキスト ボックス 88"/>
        <xdr:cNvSpPr txBox="1"/>
      </xdr:nvSpPr>
      <xdr:spPr>
        <a:xfrm>
          <a:off x="863111" y="57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43725</xdr:rowOff>
    </xdr:from>
    <xdr:to>
      <xdr:col>24</xdr:col>
      <xdr:colOff>63500</xdr:colOff>
      <xdr:row>57</xdr:row>
      <xdr:rowOff>15812</xdr:rowOff>
    </xdr:to>
    <xdr:cxnSp macro="">
      <xdr:nvCxnSpPr>
        <xdr:cNvPr id="120" name="直線コネクタ 119"/>
        <xdr:cNvCxnSpPr/>
      </xdr:nvCxnSpPr>
      <xdr:spPr>
        <a:xfrm flipV="1">
          <a:off x="3797300" y="9644925"/>
          <a:ext cx="838200" cy="14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132332</xdr:rowOff>
    </xdr:from>
    <xdr:to>
      <xdr:col>19</xdr:col>
      <xdr:colOff>177800</xdr:colOff>
      <xdr:row>57</xdr:row>
      <xdr:rowOff>15812</xdr:rowOff>
    </xdr:to>
    <xdr:cxnSp macro="">
      <xdr:nvCxnSpPr>
        <xdr:cNvPr id="123" name="直線コネクタ 122"/>
        <xdr:cNvCxnSpPr/>
      </xdr:nvCxnSpPr>
      <xdr:spPr>
        <a:xfrm>
          <a:off x="2908300" y="9733532"/>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132332</xdr:rowOff>
    </xdr:from>
    <xdr:to>
      <xdr:col>15</xdr:col>
      <xdr:colOff>50800</xdr:colOff>
      <xdr:row>57</xdr:row>
      <xdr:rowOff>27846</xdr:rowOff>
    </xdr:to>
    <xdr:cxnSp macro="">
      <xdr:nvCxnSpPr>
        <xdr:cNvPr id="126" name="直線コネクタ 125"/>
        <xdr:cNvCxnSpPr/>
      </xdr:nvCxnSpPr>
      <xdr:spPr>
        <a:xfrm flipV="1">
          <a:off x="2019300" y="9733532"/>
          <a:ext cx="889000" cy="6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27846</xdr:rowOff>
    </xdr:from>
    <xdr:to>
      <xdr:col>10</xdr:col>
      <xdr:colOff>114300</xdr:colOff>
      <xdr:row>57</xdr:row>
      <xdr:rowOff>97977</xdr:rowOff>
    </xdr:to>
    <xdr:cxnSp macro="">
      <xdr:nvCxnSpPr>
        <xdr:cNvPr id="129" name="直線コネクタ 128"/>
        <xdr:cNvCxnSpPr/>
      </xdr:nvCxnSpPr>
      <xdr:spPr>
        <a:xfrm flipV="1">
          <a:off x="1130300" y="9800496"/>
          <a:ext cx="889000" cy="7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164375</xdr:rowOff>
    </xdr:from>
    <xdr:to>
      <xdr:col>24</xdr:col>
      <xdr:colOff>114300</xdr:colOff>
      <xdr:row>56</xdr:row>
      <xdr:rowOff>94525</xdr:rowOff>
    </xdr:to>
    <xdr:sp macro="" textlink="">
      <xdr:nvSpPr>
        <xdr:cNvPr id="139" name="楕円 138"/>
        <xdr:cNvSpPr/>
      </xdr:nvSpPr>
      <xdr:spPr>
        <a:xfrm>
          <a:off x="4584700" y="9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15802</xdr:rowOff>
    </xdr:from>
    <xdr:ext cx="599010" cy="259045"/>
    <xdr:sp macro="" textlink="">
      <xdr:nvSpPr>
        <xdr:cNvPr id="140" name="総務費該当値テキスト"/>
        <xdr:cNvSpPr txBox="1"/>
      </xdr:nvSpPr>
      <xdr:spPr>
        <a:xfrm>
          <a:off x="4686300" y="944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136462</xdr:rowOff>
    </xdr:from>
    <xdr:to>
      <xdr:col>20</xdr:col>
      <xdr:colOff>38100</xdr:colOff>
      <xdr:row>57</xdr:row>
      <xdr:rowOff>66612</xdr:rowOff>
    </xdr:to>
    <xdr:sp macro="" textlink="">
      <xdr:nvSpPr>
        <xdr:cNvPr id="141" name="楕円 140"/>
        <xdr:cNvSpPr/>
      </xdr:nvSpPr>
      <xdr:spPr>
        <a:xfrm>
          <a:off x="3746500" y="97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83139</xdr:rowOff>
    </xdr:from>
    <xdr:ext cx="599010" cy="259045"/>
    <xdr:sp macro="" textlink="">
      <xdr:nvSpPr>
        <xdr:cNvPr id="142" name="テキスト ボックス 141"/>
        <xdr:cNvSpPr txBox="1"/>
      </xdr:nvSpPr>
      <xdr:spPr>
        <a:xfrm>
          <a:off x="3497795" y="951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81532</xdr:rowOff>
    </xdr:from>
    <xdr:to>
      <xdr:col>15</xdr:col>
      <xdr:colOff>101600</xdr:colOff>
      <xdr:row>57</xdr:row>
      <xdr:rowOff>11682</xdr:rowOff>
    </xdr:to>
    <xdr:sp macro="" textlink="">
      <xdr:nvSpPr>
        <xdr:cNvPr id="143" name="楕円 142"/>
        <xdr:cNvSpPr/>
      </xdr:nvSpPr>
      <xdr:spPr>
        <a:xfrm>
          <a:off x="2857500" y="96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28209</xdr:rowOff>
    </xdr:from>
    <xdr:ext cx="599010" cy="259045"/>
    <xdr:sp macro="" textlink="">
      <xdr:nvSpPr>
        <xdr:cNvPr id="144" name="テキスト ボックス 143"/>
        <xdr:cNvSpPr txBox="1"/>
      </xdr:nvSpPr>
      <xdr:spPr>
        <a:xfrm>
          <a:off x="2608795" y="945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148496</xdr:rowOff>
    </xdr:from>
    <xdr:to>
      <xdr:col>10</xdr:col>
      <xdr:colOff>165100</xdr:colOff>
      <xdr:row>57</xdr:row>
      <xdr:rowOff>78646</xdr:rowOff>
    </xdr:to>
    <xdr:sp macro="" textlink="">
      <xdr:nvSpPr>
        <xdr:cNvPr id="145" name="楕円 144"/>
        <xdr:cNvSpPr/>
      </xdr:nvSpPr>
      <xdr:spPr>
        <a:xfrm>
          <a:off x="1968500" y="97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95173</xdr:rowOff>
    </xdr:from>
    <xdr:ext cx="599010" cy="259045"/>
    <xdr:sp macro="" textlink="">
      <xdr:nvSpPr>
        <xdr:cNvPr id="146" name="テキスト ボックス 145"/>
        <xdr:cNvSpPr txBox="1"/>
      </xdr:nvSpPr>
      <xdr:spPr>
        <a:xfrm>
          <a:off x="1719795" y="952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47177</xdr:rowOff>
    </xdr:from>
    <xdr:to>
      <xdr:col>6</xdr:col>
      <xdr:colOff>38100</xdr:colOff>
      <xdr:row>57</xdr:row>
      <xdr:rowOff>148777</xdr:rowOff>
    </xdr:to>
    <xdr:sp macro="" textlink="">
      <xdr:nvSpPr>
        <xdr:cNvPr id="147" name="楕円 146"/>
        <xdr:cNvSpPr/>
      </xdr:nvSpPr>
      <xdr:spPr>
        <a:xfrm>
          <a:off x="1079500" y="98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165304</xdr:rowOff>
    </xdr:from>
    <xdr:ext cx="599010" cy="259045"/>
    <xdr:sp macro="" textlink="">
      <xdr:nvSpPr>
        <xdr:cNvPr id="148" name="テキスト ボックス 147"/>
        <xdr:cNvSpPr txBox="1"/>
      </xdr:nvSpPr>
      <xdr:spPr>
        <a:xfrm>
          <a:off x="830795" y="959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167424</xdr:rowOff>
    </xdr:from>
    <xdr:to>
      <xdr:col>24</xdr:col>
      <xdr:colOff>63500</xdr:colOff>
      <xdr:row>77</xdr:row>
      <xdr:rowOff>29566</xdr:rowOff>
    </xdr:to>
    <xdr:cxnSp macro="">
      <xdr:nvCxnSpPr>
        <xdr:cNvPr id="176" name="直線コネクタ 175"/>
        <xdr:cNvCxnSpPr/>
      </xdr:nvCxnSpPr>
      <xdr:spPr>
        <a:xfrm flipV="1">
          <a:off x="3797300" y="13197624"/>
          <a:ext cx="838200" cy="3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167562</xdr:rowOff>
    </xdr:from>
    <xdr:to>
      <xdr:col>19</xdr:col>
      <xdr:colOff>177800</xdr:colOff>
      <xdr:row>77</xdr:row>
      <xdr:rowOff>29566</xdr:rowOff>
    </xdr:to>
    <xdr:cxnSp macro="">
      <xdr:nvCxnSpPr>
        <xdr:cNvPr id="179" name="直線コネクタ 178"/>
        <xdr:cNvCxnSpPr/>
      </xdr:nvCxnSpPr>
      <xdr:spPr>
        <a:xfrm>
          <a:off x="2908300" y="13197762"/>
          <a:ext cx="889000" cy="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167562</xdr:rowOff>
    </xdr:from>
    <xdr:to>
      <xdr:col>15</xdr:col>
      <xdr:colOff>50800</xdr:colOff>
      <xdr:row>77</xdr:row>
      <xdr:rowOff>37877</xdr:rowOff>
    </xdr:to>
    <xdr:cxnSp macro="">
      <xdr:nvCxnSpPr>
        <xdr:cNvPr id="182" name="直線コネクタ 181"/>
        <xdr:cNvCxnSpPr/>
      </xdr:nvCxnSpPr>
      <xdr:spPr>
        <a:xfrm flipV="1">
          <a:off x="2019300" y="13197762"/>
          <a:ext cx="8890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37877</xdr:rowOff>
    </xdr:from>
    <xdr:to>
      <xdr:col>10</xdr:col>
      <xdr:colOff>114300</xdr:colOff>
      <xdr:row>77</xdr:row>
      <xdr:rowOff>91264</xdr:rowOff>
    </xdr:to>
    <xdr:cxnSp macro="">
      <xdr:nvCxnSpPr>
        <xdr:cNvPr id="185" name="直線コネクタ 184"/>
        <xdr:cNvCxnSpPr/>
      </xdr:nvCxnSpPr>
      <xdr:spPr>
        <a:xfrm flipV="1">
          <a:off x="1130300" y="13239527"/>
          <a:ext cx="889000" cy="5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116624</xdr:rowOff>
    </xdr:from>
    <xdr:to>
      <xdr:col>24</xdr:col>
      <xdr:colOff>114300</xdr:colOff>
      <xdr:row>77</xdr:row>
      <xdr:rowOff>46774</xdr:rowOff>
    </xdr:to>
    <xdr:sp macro="" textlink="">
      <xdr:nvSpPr>
        <xdr:cNvPr id="195" name="楕円 194"/>
        <xdr:cNvSpPr/>
      </xdr:nvSpPr>
      <xdr:spPr>
        <a:xfrm>
          <a:off x="4584700" y="131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95051</xdr:rowOff>
    </xdr:from>
    <xdr:ext cx="599010" cy="259045"/>
    <xdr:sp macro="" textlink="">
      <xdr:nvSpPr>
        <xdr:cNvPr id="196" name="民生費該当値テキスト"/>
        <xdr:cNvSpPr txBox="1"/>
      </xdr:nvSpPr>
      <xdr:spPr>
        <a:xfrm>
          <a:off x="4686300" y="131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150216</xdr:rowOff>
    </xdr:from>
    <xdr:to>
      <xdr:col>20</xdr:col>
      <xdr:colOff>38100</xdr:colOff>
      <xdr:row>77</xdr:row>
      <xdr:rowOff>80366</xdr:rowOff>
    </xdr:to>
    <xdr:sp macro="" textlink="">
      <xdr:nvSpPr>
        <xdr:cNvPr id="197" name="楕円 196"/>
        <xdr:cNvSpPr/>
      </xdr:nvSpPr>
      <xdr:spPr>
        <a:xfrm>
          <a:off x="3746500" y="131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71493</xdr:rowOff>
    </xdr:from>
    <xdr:ext cx="599010" cy="259045"/>
    <xdr:sp macro="" textlink="">
      <xdr:nvSpPr>
        <xdr:cNvPr id="198" name="テキスト ボックス 197"/>
        <xdr:cNvSpPr txBox="1"/>
      </xdr:nvSpPr>
      <xdr:spPr>
        <a:xfrm>
          <a:off x="3497795" y="1327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116762</xdr:rowOff>
    </xdr:from>
    <xdr:to>
      <xdr:col>15</xdr:col>
      <xdr:colOff>101600</xdr:colOff>
      <xdr:row>77</xdr:row>
      <xdr:rowOff>46912</xdr:rowOff>
    </xdr:to>
    <xdr:sp macro="" textlink="">
      <xdr:nvSpPr>
        <xdr:cNvPr id="199" name="楕円 198"/>
        <xdr:cNvSpPr/>
      </xdr:nvSpPr>
      <xdr:spPr>
        <a:xfrm>
          <a:off x="2857500" y="131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38039</xdr:rowOff>
    </xdr:from>
    <xdr:ext cx="599010" cy="259045"/>
    <xdr:sp macro="" textlink="">
      <xdr:nvSpPr>
        <xdr:cNvPr id="200" name="テキスト ボックス 199"/>
        <xdr:cNvSpPr txBox="1"/>
      </xdr:nvSpPr>
      <xdr:spPr>
        <a:xfrm>
          <a:off x="2608795" y="1323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158527</xdr:rowOff>
    </xdr:from>
    <xdr:to>
      <xdr:col>10</xdr:col>
      <xdr:colOff>165100</xdr:colOff>
      <xdr:row>77</xdr:row>
      <xdr:rowOff>88677</xdr:rowOff>
    </xdr:to>
    <xdr:sp macro="" textlink="">
      <xdr:nvSpPr>
        <xdr:cNvPr id="201" name="楕円 200"/>
        <xdr:cNvSpPr/>
      </xdr:nvSpPr>
      <xdr:spPr>
        <a:xfrm>
          <a:off x="1968500" y="131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79804</xdr:rowOff>
    </xdr:from>
    <xdr:ext cx="599010" cy="259045"/>
    <xdr:sp macro="" textlink="">
      <xdr:nvSpPr>
        <xdr:cNvPr id="202" name="テキスト ボックス 201"/>
        <xdr:cNvSpPr txBox="1"/>
      </xdr:nvSpPr>
      <xdr:spPr>
        <a:xfrm>
          <a:off x="1719795" y="1328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40464</xdr:rowOff>
    </xdr:from>
    <xdr:to>
      <xdr:col>6</xdr:col>
      <xdr:colOff>38100</xdr:colOff>
      <xdr:row>77</xdr:row>
      <xdr:rowOff>142064</xdr:rowOff>
    </xdr:to>
    <xdr:sp macro="" textlink="">
      <xdr:nvSpPr>
        <xdr:cNvPr id="203" name="楕円 202"/>
        <xdr:cNvSpPr/>
      </xdr:nvSpPr>
      <xdr:spPr>
        <a:xfrm>
          <a:off x="1079500" y="132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133191</xdr:rowOff>
    </xdr:from>
    <xdr:ext cx="599010" cy="259045"/>
    <xdr:sp macro="" textlink="">
      <xdr:nvSpPr>
        <xdr:cNvPr id="204" name="テキスト ボックス 203"/>
        <xdr:cNvSpPr txBox="1"/>
      </xdr:nvSpPr>
      <xdr:spPr>
        <a:xfrm>
          <a:off x="830795" y="1333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144436</xdr:rowOff>
    </xdr:from>
    <xdr:to>
      <xdr:col>24</xdr:col>
      <xdr:colOff>63500</xdr:colOff>
      <xdr:row>96</xdr:row>
      <xdr:rowOff>8026</xdr:rowOff>
    </xdr:to>
    <xdr:cxnSp macro="">
      <xdr:nvCxnSpPr>
        <xdr:cNvPr id="231" name="直線コネクタ 230"/>
        <xdr:cNvCxnSpPr/>
      </xdr:nvCxnSpPr>
      <xdr:spPr>
        <a:xfrm flipV="1">
          <a:off x="3797300" y="16432186"/>
          <a:ext cx="8382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8026</xdr:rowOff>
    </xdr:from>
    <xdr:to>
      <xdr:col>19</xdr:col>
      <xdr:colOff>177800</xdr:colOff>
      <xdr:row>96</xdr:row>
      <xdr:rowOff>9201</xdr:rowOff>
    </xdr:to>
    <xdr:cxnSp macro="">
      <xdr:nvCxnSpPr>
        <xdr:cNvPr id="234" name="直線コネクタ 233"/>
        <xdr:cNvCxnSpPr/>
      </xdr:nvCxnSpPr>
      <xdr:spPr>
        <a:xfrm flipV="1">
          <a:off x="2908300" y="16467226"/>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160379</xdr:rowOff>
    </xdr:from>
    <xdr:to>
      <xdr:col>15</xdr:col>
      <xdr:colOff>50800</xdr:colOff>
      <xdr:row>96</xdr:row>
      <xdr:rowOff>9201</xdr:rowOff>
    </xdr:to>
    <xdr:cxnSp macro="">
      <xdr:nvCxnSpPr>
        <xdr:cNvPr id="237" name="直線コネクタ 236"/>
        <xdr:cNvCxnSpPr/>
      </xdr:nvCxnSpPr>
      <xdr:spPr>
        <a:xfrm>
          <a:off x="2019300" y="16448129"/>
          <a:ext cx="889000" cy="2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160379</xdr:rowOff>
    </xdr:from>
    <xdr:to>
      <xdr:col>10</xdr:col>
      <xdr:colOff>114300</xdr:colOff>
      <xdr:row>96</xdr:row>
      <xdr:rowOff>14734</xdr:rowOff>
    </xdr:to>
    <xdr:cxnSp macro="">
      <xdr:nvCxnSpPr>
        <xdr:cNvPr id="240" name="直線コネクタ 239"/>
        <xdr:cNvCxnSpPr/>
      </xdr:nvCxnSpPr>
      <xdr:spPr>
        <a:xfrm flipV="1">
          <a:off x="1130300" y="16448129"/>
          <a:ext cx="889000" cy="2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93636</xdr:rowOff>
    </xdr:from>
    <xdr:to>
      <xdr:col>24</xdr:col>
      <xdr:colOff>114300</xdr:colOff>
      <xdr:row>96</xdr:row>
      <xdr:rowOff>23786</xdr:rowOff>
    </xdr:to>
    <xdr:sp macro="" textlink="">
      <xdr:nvSpPr>
        <xdr:cNvPr id="250" name="楕円 249"/>
        <xdr:cNvSpPr/>
      </xdr:nvSpPr>
      <xdr:spPr>
        <a:xfrm>
          <a:off x="4584700" y="163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116513</xdr:rowOff>
    </xdr:from>
    <xdr:ext cx="599010" cy="259045"/>
    <xdr:sp macro="" textlink="">
      <xdr:nvSpPr>
        <xdr:cNvPr id="251" name="衛生費該当値テキスト"/>
        <xdr:cNvSpPr txBox="1"/>
      </xdr:nvSpPr>
      <xdr:spPr>
        <a:xfrm>
          <a:off x="4686300" y="1623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128676</xdr:rowOff>
    </xdr:from>
    <xdr:to>
      <xdr:col>20</xdr:col>
      <xdr:colOff>38100</xdr:colOff>
      <xdr:row>96</xdr:row>
      <xdr:rowOff>58826</xdr:rowOff>
    </xdr:to>
    <xdr:sp macro="" textlink="">
      <xdr:nvSpPr>
        <xdr:cNvPr id="252" name="楕円 251"/>
        <xdr:cNvSpPr/>
      </xdr:nvSpPr>
      <xdr:spPr>
        <a:xfrm>
          <a:off x="3746500" y="164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75353</xdr:rowOff>
    </xdr:from>
    <xdr:ext cx="599010" cy="259045"/>
    <xdr:sp macro="" textlink="">
      <xdr:nvSpPr>
        <xdr:cNvPr id="253" name="テキスト ボックス 252"/>
        <xdr:cNvSpPr txBox="1"/>
      </xdr:nvSpPr>
      <xdr:spPr>
        <a:xfrm>
          <a:off x="3497795" y="1619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129851</xdr:rowOff>
    </xdr:from>
    <xdr:to>
      <xdr:col>15</xdr:col>
      <xdr:colOff>101600</xdr:colOff>
      <xdr:row>96</xdr:row>
      <xdr:rowOff>60001</xdr:rowOff>
    </xdr:to>
    <xdr:sp macro="" textlink="">
      <xdr:nvSpPr>
        <xdr:cNvPr id="254" name="楕円 253"/>
        <xdr:cNvSpPr/>
      </xdr:nvSpPr>
      <xdr:spPr>
        <a:xfrm>
          <a:off x="2857500" y="164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76528</xdr:rowOff>
    </xdr:from>
    <xdr:ext cx="599010" cy="259045"/>
    <xdr:sp macro="" textlink="">
      <xdr:nvSpPr>
        <xdr:cNvPr id="255" name="テキスト ボックス 254"/>
        <xdr:cNvSpPr txBox="1"/>
      </xdr:nvSpPr>
      <xdr:spPr>
        <a:xfrm>
          <a:off x="2608795" y="1619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109579</xdr:rowOff>
    </xdr:from>
    <xdr:to>
      <xdr:col>10</xdr:col>
      <xdr:colOff>165100</xdr:colOff>
      <xdr:row>96</xdr:row>
      <xdr:rowOff>39729</xdr:rowOff>
    </xdr:to>
    <xdr:sp macro="" textlink="">
      <xdr:nvSpPr>
        <xdr:cNvPr id="256" name="楕円 255"/>
        <xdr:cNvSpPr/>
      </xdr:nvSpPr>
      <xdr:spPr>
        <a:xfrm>
          <a:off x="1968500" y="163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56256</xdr:rowOff>
    </xdr:from>
    <xdr:ext cx="599010" cy="259045"/>
    <xdr:sp macro="" textlink="">
      <xdr:nvSpPr>
        <xdr:cNvPr id="257" name="テキスト ボックス 256"/>
        <xdr:cNvSpPr txBox="1"/>
      </xdr:nvSpPr>
      <xdr:spPr>
        <a:xfrm>
          <a:off x="1719795" y="1617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135384</xdr:rowOff>
    </xdr:from>
    <xdr:to>
      <xdr:col>6</xdr:col>
      <xdr:colOff>38100</xdr:colOff>
      <xdr:row>96</xdr:row>
      <xdr:rowOff>65534</xdr:rowOff>
    </xdr:to>
    <xdr:sp macro="" textlink="">
      <xdr:nvSpPr>
        <xdr:cNvPr id="258" name="楕円 257"/>
        <xdr:cNvSpPr/>
      </xdr:nvSpPr>
      <xdr:spPr>
        <a:xfrm>
          <a:off x="1079500" y="164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82061</xdr:rowOff>
    </xdr:from>
    <xdr:ext cx="599010" cy="259045"/>
    <xdr:sp macro="" textlink="">
      <xdr:nvSpPr>
        <xdr:cNvPr id="259" name="テキスト ボックス 258"/>
        <xdr:cNvSpPr txBox="1"/>
      </xdr:nvSpPr>
      <xdr:spPr>
        <a:xfrm>
          <a:off x="830795" y="1619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92032</xdr:rowOff>
    </xdr:from>
    <xdr:to>
      <xdr:col>55</xdr:col>
      <xdr:colOff>0</xdr:colOff>
      <xdr:row>57</xdr:row>
      <xdr:rowOff>114993</xdr:rowOff>
    </xdr:to>
    <xdr:cxnSp macro="">
      <xdr:nvCxnSpPr>
        <xdr:cNvPr id="345" name="直線コネクタ 344"/>
        <xdr:cNvCxnSpPr/>
      </xdr:nvCxnSpPr>
      <xdr:spPr>
        <a:xfrm flipV="1">
          <a:off x="9639300" y="9864682"/>
          <a:ext cx="8382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107739</xdr:rowOff>
    </xdr:from>
    <xdr:to>
      <xdr:col>50</xdr:col>
      <xdr:colOff>114300</xdr:colOff>
      <xdr:row>57</xdr:row>
      <xdr:rowOff>114993</xdr:rowOff>
    </xdr:to>
    <xdr:cxnSp macro="">
      <xdr:nvCxnSpPr>
        <xdr:cNvPr id="348" name="直線コネクタ 347"/>
        <xdr:cNvCxnSpPr/>
      </xdr:nvCxnSpPr>
      <xdr:spPr>
        <a:xfrm>
          <a:off x="8750300" y="9537489"/>
          <a:ext cx="889000" cy="3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107739</xdr:rowOff>
    </xdr:from>
    <xdr:to>
      <xdr:col>45</xdr:col>
      <xdr:colOff>177800</xdr:colOff>
      <xdr:row>57</xdr:row>
      <xdr:rowOff>132716</xdr:rowOff>
    </xdr:to>
    <xdr:cxnSp macro="">
      <xdr:nvCxnSpPr>
        <xdr:cNvPr id="351" name="直線コネクタ 350"/>
        <xdr:cNvCxnSpPr/>
      </xdr:nvCxnSpPr>
      <xdr:spPr>
        <a:xfrm flipV="1">
          <a:off x="7861300" y="9537489"/>
          <a:ext cx="889000" cy="36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132716</xdr:rowOff>
    </xdr:from>
    <xdr:to>
      <xdr:col>41</xdr:col>
      <xdr:colOff>50800</xdr:colOff>
      <xdr:row>57</xdr:row>
      <xdr:rowOff>141355</xdr:rowOff>
    </xdr:to>
    <xdr:cxnSp macro="">
      <xdr:nvCxnSpPr>
        <xdr:cNvPr id="354" name="直線コネクタ 353"/>
        <xdr:cNvCxnSpPr/>
      </xdr:nvCxnSpPr>
      <xdr:spPr>
        <a:xfrm flipV="1">
          <a:off x="6972300" y="9905366"/>
          <a:ext cx="889000" cy="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41232</xdr:rowOff>
    </xdr:from>
    <xdr:to>
      <xdr:col>55</xdr:col>
      <xdr:colOff>50800</xdr:colOff>
      <xdr:row>57</xdr:row>
      <xdr:rowOff>142832</xdr:rowOff>
    </xdr:to>
    <xdr:sp macro="" textlink="">
      <xdr:nvSpPr>
        <xdr:cNvPr id="364" name="楕円 363"/>
        <xdr:cNvSpPr/>
      </xdr:nvSpPr>
      <xdr:spPr>
        <a:xfrm>
          <a:off x="10426700" y="98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19659</xdr:rowOff>
    </xdr:from>
    <xdr:ext cx="534377" cy="259045"/>
    <xdr:sp macro="" textlink="">
      <xdr:nvSpPr>
        <xdr:cNvPr id="365" name="農林水産業費該当値テキスト"/>
        <xdr:cNvSpPr txBox="1"/>
      </xdr:nvSpPr>
      <xdr:spPr>
        <a:xfrm>
          <a:off x="10528300" y="97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64193</xdr:rowOff>
    </xdr:from>
    <xdr:to>
      <xdr:col>50</xdr:col>
      <xdr:colOff>165100</xdr:colOff>
      <xdr:row>57</xdr:row>
      <xdr:rowOff>165793</xdr:rowOff>
    </xdr:to>
    <xdr:sp macro="" textlink="">
      <xdr:nvSpPr>
        <xdr:cNvPr id="366" name="楕円 365"/>
        <xdr:cNvSpPr/>
      </xdr:nvSpPr>
      <xdr:spPr>
        <a:xfrm>
          <a:off x="9588500" y="983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156920</xdr:rowOff>
    </xdr:from>
    <xdr:ext cx="534377" cy="259045"/>
    <xdr:sp macro="" textlink="">
      <xdr:nvSpPr>
        <xdr:cNvPr id="367" name="テキスト ボックス 366"/>
        <xdr:cNvSpPr txBox="1"/>
      </xdr:nvSpPr>
      <xdr:spPr>
        <a:xfrm>
          <a:off x="9372111" y="99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56939</xdr:rowOff>
    </xdr:from>
    <xdr:to>
      <xdr:col>46</xdr:col>
      <xdr:colOff>38100</xdr:colOff>
      <xdr:row>55</xdr:row>
      <xdr:rowOff>158539</xdr:rowOff>
    </xdr:to>
    <xdr:sp macro="" textlink="">
      <xdr:nvSpPr>
        <xdr:cNvPr id="368" name="楕円 367"/>
        <xdr:cNvSpPr/>
      </xdr:nvSpPr>
      <xdr:spPr>
        <a:xfrm>
          <a:off x="8699500" y="948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3616</xdr:rowOff>
    </xdr:from>
    <xdr:ext cx="599010" cy="259045"/>
    <xdr:sp macro="" textlink="">
      <xdr:nvSpPr>
        <xdr:cNvPr id="369" name="テキスト ボックス 368"/>
        <xdr:cNvSpPr txBox="1"/>
      </xdr:nvSpPr>
      <xdr:spPr>
        <a:xfrm>
          <a:off x="8450795" y="926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81916</xdr:rowOff>
    </xdr:from>
    <xdr:to>
      <xdr:col>41</xdr:col>
      <xdr:colOff>101600</xdr:colOff>
      <xdr:row>58</xdr:row>
      <xdr:rowOff>12066</xdr:rowOff>
    </xdr:to>
    <xdr:sp macro="" textlink="">
      <xdr:nvSpPr>
        <xdr:cNvPr id="370" name="楕円 369"/>
        <xdr:cNvSpPr/>
      </xdr:nvSpPr>
      <xdr:spPr>
        <a:xfrm>
          <a:off x="7810500" y="98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3193</xdr:rowOff>
    </xdr:from>
    <xdr:ext cx="534377" cy="259045"/>
    <xdr:sp macro="" textlink="">
      <xdr:nvSpPr>
        <xdr:cNvPr id="371" name="テキスト ボックス 370"/>
        <xdr:cNvSpPr txBox="1"/>
      </xdr:nvSpPr>
      <xdr:spPr>
        <a:xfrm>
          <a:off x="7594111" y="99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90555</xdr:rowOff>
    </xdr:from>
    <xdr:to>
      <xdr:col>36</xdr:col>
      <xdr:colOff>165100</xdr:colOff>
      <xdr:row>58</xdr:row>
      <xdr:rowOff>20705</xdr:rowOff>
    </xdr:to>
    <xdr:sp macro="" textlink="">
      <xdr:nvSpPr>
        <xdr:cNvPr id="372" name="楕円 371"/>
        <xdr:cNvSpPr/>
      </xdr:nvSpPr>
      <xdr:spPr>
        <a:xfrm>
          <a:off x="6921500" y="98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11832</xdr:rowOff>
    </xdr:from>
    <xdr:ext cx="534377" cy="259045"/>
    <xdr:sp macro="" textlink="">
      <xdr:nvSpPr>
        <xdr:cNvPr id="373" name="テキスト ボックス 372"/>
        <xdr:cNvSpPr txBox="1"/>
      </xdr:nvSpPr>
      <xdr:spPr>
        <a:xfrm>
          <a:off x="6705111" y="99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147739</xdr:rowOff>
    </xdr:from>
    <xdr:to>
      <xdr:col>55</xdr:col>
      <xdr:colOff>0</xdr:colOff>
      <xdr:row>75</xdr:row>
      <xdr:rowOff>161150</xdr:rowOff>
    </xdr:to>
    <xdr:cxnSp macro="">
      <xdr:nvCxnSpPr>
        <xdr:cNvPr id="402" name="直線コネクタ 401"/>
        <xdr:cNvCxnSpPr/>
      </xdr:nvCxnSpPr>
      <xdr:spPr>
        <a:xfrm flipV="1">
          <a:off x="9639300" y="11977789"/>
          <a:ext cx="838200" cy="104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113202</xdr:rowOff>
    </xdr:from>
    <xdr:to>
      <xdr:col>50</xdr:col>
      <xdr:colOff>114300</xdr:colOff>
      <xdr:row>75</xdr:row>
      <xdr:rowOff>161150</xdr:rowOff>
    </xdr:to>
    <xdr:cxnSp macro="">
      <xdr:nvCxnSpPr>
        <xdr:cNvPr id="405" name="直線コネクタ 404"/>
        <xdr:cNvCxnSpPr/>
      </xdr:nvCxnSpPr>
      <xdr:spPr>
        <a:xfrm>
          <a:off x="8750300" y="12971952"/>
          <a:ext cx="889000" cy="4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113202</xdr:rowOff>
    </xdr:from>
    <xdr:to>
      <xdr:col>45</xdr:col>
      <xdr:colOff>177800</xdr:colOff>
      <xdr:row>76</xdr:row>
      <xdr:rowOff>72186</xdr:rowOff>
    </xdr:to>
    <xdr:cxnSp macro="">
      <xdr:nvCxnSpPr>
        <xdr:cNvPr id="408" name="直線コネクタ 407"/>
        <xdr:cNvCxnSpPr/>
      </xdr:nvCxnSpPr>
      <xdr:spPr>
        <a:xfrm flipV="1">
          <a:off x="7861300" y="12971952"/>
          <a:ext cx="889000" cy="1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72186</xdr:rowOff>
    </xdr:from>
    <xdr:to>
      <xdr:col>41</xdr:col>
      <xdr:colOff>50800</xdr:colOff>
      <xdr:row>76</xdr:row>
      <xdr:rowOff>106457</xdr:rowOff>
    </xdr:to>
    <xdr:cxnSp macro="">
      <xdr:nvCxnSpPr>
        <xdr:cNvPr id="411" name="直線コネクタ 410"/>
        <xdr:cNvCxnSpPr/>
      </xdr:nvCxnSpPr>
      <xdr:spPr>
        <a:xfrm flipV="1">
          <a:off x="6972300" y="13102386"/>
          <a:ext cx="889000" cy="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96939</xdr:rowOff>
    </xdr:from>
    <xdr:to>
      <xdr:col>55</xdr:col>
      <xdr:colOff>50800</xdr:colOff>
      <xdr:row>70</xdr:row>
      <xdr:rowOff>27089</xdr:rowOff>
    </xdr:to>
    <xdr:sp macro="" textlink="">
      <xdr:nvSpPr>
        <xdr:cNvPr id="421" name="楕円 420"/>
        <xdr:cNvSpPr/>
      </xdr:nvSpPr>
      <xdr:spPr>
        <a:xfrm>
          <a:off x="10426700" y="119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28763</xdr:rowOff>
    </xdr:from>
    <xdr:ext cx="534377" cy="259045"/>
    <xdr:sp macro="" textlink="">
      <xdr:nvSpPr>
        <xdr:cNvPr id="422" name="商工費該当値テキスト"/>
        <xdr:cNvSpPr txBox="1"/>
      </xdr:nvSpPr>
      <xdr:spPr>
        <a:xfrm>
          <a:off x="10528300" y="118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110351</xdr:rowOff>
    </xdr:from>
    <xdr:to>
      <xdr:col>50</xdr:col>
      <xdr:colOff>165100</xdr:colOff>
      <xdr:row>76</xdr:row>
      <xdr:rowOff>40500</xdr:rowOff>
    </xdr:to>
    <xdr:sp macro="" textlink="">
      <xdr:nvSpPr>
        <xdr:cNvPr id="423" name="楕円 422"/>
        <xdr:cNvSpPr/>
      </xdr:nvSpPr>
      <xdr:spPr>
        <a:xfrm>
          <a:off x="9588500" y="129691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57028</xdr:rowOff>
    </xdr:from>
    <xdr:ext cx="534377" cy="259045"/>
    <xdr:sp macro="" textlink="">
      <xdr:nvSpPr>
        <xdr:cNvPr id="424" name="テキスト ボックス 423"/>
        <xdr:cNvSpPr txBox="1"/>
      </xdr:nvSpPr>
      <xdr:spPr>
        <a:xfrm>
          <a:off x="9372111" y="1274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62402</xdr:rowOff>
    </xdr:from>
    <xdr:to>
      <xdr:col>46</xdr:col>
      <xdr:colOff>38100</xdr:colOff>
      <xdr:row>75</xdr:row>
      <xdr:rowOff>164002</xdr:rowOff>
    </xdr:to>
    <xdr:sp macro="" textlink="">
      <xdr:nvSpPr>
        <xdr:cNvPr id="425" name="楕円 424"/>
        <xdr:cNvSpPr/>
      </xdr:nvSpPr>
      <xdr:spPr>
        <a:xfrm>
          <a:off x="8699500" y="129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9079</xdr:rowOff>
    </xdr:from>
    <xdr:ext cx="534377" cy="259045"/>
    <xdr:sp macro="" textlink="">
      <xdr:nvSpPr>
        <xdr:cNvPr id="426" name="テキスト ボックス 425"/>
        <xdr:cNvSpPr txBox="1"/>
      </xdr:nvSpPr>
      <xdr:spPr>
        <a:xfrm>
          <a:off x="8483111" y="126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21386</xdr:rowOff>
    </xdr:from>
    <xdr:to>
      <xdr:col>41</xdr:col>
      <xdr:colOff>101600</xdr:colOff>
      <xdr:row>76</xdr:row>
      <xdr:rowOff>122986</xdr:rowOff>
    </xdr:to>
    <xdr:sp macro="" textlink="">
      <xdr:nvSpPr>
        <xdr:cNvPr id="427" name="楕円 426"/>
        <xdr:cNvSpPr/>
      </xdr:nvSpPr>
      <xdr:spPr>
        <a:xfrm>
          <a:off x="7810500" y="130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114113</xdr:rowOff>
    </xdr:from>
    <xdr:ext cx="534377" cy="259045"/>
    <xdr:sp macro="" textlink="">
      <xdr:nvSpPr>
        <xdr:cNvPr id="428" name="テキスト ボックス 427"/>
        <xdr:cNvSpPr txBox="1"/>
      </xdr:nvSpPr>
      <xdr:spPr>
        <a:xfrm>
          <a:off x="7594111" y="1314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55657</xdr:rowOff>
    </xdr:from>
    <xdr:to>
      <xdr:col>36</xdr:col>
      <xdr:colOff>165100</xdr:colOff>
      <xdr:row>76</xdr:row>
      <xdr:rowOff>157257</xdr:rowOff>
    </xdr:to>
    <xdr:sp macro="" textlink="">
      <xdr:nvSpPr>
        <xdr:cNvPr id="429" name="楕円 428"/>
        <xdr:cNvSpPr/>
      </xdr:nvSpPr>
      <xdr:spPr>
        <a:xfrm>
          <a:off x="6921500" y="130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148384</xdr:rowOff>
    </xdr:from>
    <xdr:ext cx="534377" cy="259045"/>
    <xdr:sp macro="" textlink="">
      <xdr:nvSpPr>
        <xdr:cNvPr id="430" name="テキスト ボックス 429"/>
        <xdr:cNvSpPr txBox="1"/>
      </xdr:nvSpPr>
      <xdr:spPr>
        <a:xfrm>
          <a:off x="6705111" y="1317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113548</xdr:rowOff>
    </xdr:from>
    <xdr:to>
      <xdr:col>55</xdr:col>
      <xdr:colOff>0</xdr:colOff>
      <xdr:row>96</xdr:row>
      <xdr:rowOff>9037</xdr:rowOff>
    </xdr:to>
    <xdr:cxnSp macro="">
      <xdr:nvCxnSpPr>
        <xdr:cNvPr id="457" name="直線コネクタ 456"/>
        <xdr:cNvCxnSpPr/>
      </xdr:nvCxnSpPr>
      <xdr:spPr>
        <a:xfrm flipV="1">
          <a:off x="9639300" y="16401298"/>
          <a:ext cx="838200" cy="6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54597</xdr:rowOff>
    </xdr:from>
    <xdr:to>
      <xdr:col>50</xdr:col>
      <xdr:colOff>114300</xdr:colOff>
      <xdr:row>96</xdr:row>
      <xdr:rowOff>9037</xdr:rowOff>
    </xdr:to>
    <xdr:cxnSp macro="">
      <xdr:nvCxnSpPr>
        <xdr:cNvPr id="460" name="直線コネクタ 459"/>
        <xdr:cNvCxnSpPr/>
      </xdr:nvCxnSpPr>
      <xdr:spPr>
        <a:xfrm>
          <a:off x="8750300" y="16342347"/>
          <a:ext cx="8890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54597</xdr:rowOff>
    </xdr:from>
    <xdr:to>
      <xdr:col>45</xdr:col>
      <xdr:colOff>177800</xdr:colOff>
      <xdr:row>96</xdr:row>
      <xdr:rowOff>14980</xdr:rowOff>
    </xdr:to>
    <xdr:cxnSp macro="">
      <xdr:nvCxnSpPr>
        <xdr:cNvPr id="463" name="直線コネクタ 462"/>
        <xdr:cNvCxnSpPr/>
      </xdr:nvCxnSpPr>
      <xdr:spPr>
        <a:xfrm flipV="1">
          <a:off x="7861300" y="16342347"/>
          <a:ext cx="889000" cy="13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134547</xdr:rowOff>
    </xdr:from>
    <xdr:to>
      <xdr:col>41</xdr:col>
      <xdr:colOff>50800</xdr:colOff>
      <xdr:row>96</xdr:row>
      <xdr:rowOff>14980</xdr:rowOff>
    </xdr:to>
    <xdr:cxnSp macro="">
      <xdr:nvCxnSpPr>
        <xdr:cNvPr id="466" name="直線コネクタ 465"/>
        <xdr:cNvCxnSpPr/>
      </xdr:nvCxnSpPr>
      <xdr:spPr>
        <a:xfrm>
          <a:off x="6972300" y="16422297"/>
          <a:ext cx="889000" cy="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62748</xdr:rowOff>
    </xdr:from>
    <xdr:to>
      <xdr:col>55</xdr:col>
      <xdr:colOff>50800</xdr:colOff>
      <xdr:row>95</xdr:row>
      <xdr:rowOff>164348</xdr:rowOff>
    </xdr:to>
    <xdr:sp macro="" textlink="">
      <xdr:nvSpPr>
        <xdr:cNvPr id="476" name="楕円 475"/>
        <xdr:cNvSpPr/>
      </xdr:nvSpPr>
      <xdr:spPr>
        <a:xfrm>
          <a:off x="10426700" y="163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85625</xdr:rowOff>
    </xdr:from>
    <xdr:ext cx="599010" cy="259045"/>
    <xdr:sp macro="" textlink="">
      <xdr:nvSpPr>
        <xdr:cNvPr id="477" name="土木費該当値テキスト"/>
        <xdr:cNvSpPr txBox="1"/>
      </xdr:nvSpPr>
      <xdr:spPr>
        <a:xfrm>
          <a:off x="10528300" y="1620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129687</xdr:rowOff>
    </xdr:from>
    <xdr:to>
      <xdr:col>50</xdr:col>
      <xdr:colOff>165100</xdr:colOff>
      <xdr:row>96</xdr:row>
      <xdr:rowOff>59837</xdr:rowOff>
    </xdr:to>
    <xdr:sp macro="" textlink="">
      <xdr:nvSpPr>
        <xdr:cNvPr id="478" name="楕円 477"/>
        <xdr:cNvSpPr/>
      </xdr:nvSpPr>
      <xdr:spPr>
        <a:xfrm>
          <a:off x="9588500" y="164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76364</xdr:rowOff>
    </xdr:from>
    <xdr:ext cx="599010" cy="259045"/>
    <xdr:sp macro="" textlink="">
      <xdr:nvSpPr>
        <xdr:cNvPr id="479" name="テキスト ボックス 478"/>
        <xdr:cNvSpPr txBox="1"/>
      </xdr:nvSpPr>
      <xdr:spPr>
        <a:xfrm>
          <a:off x="9339795" y="1619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3797</xdr:rowOff>
    </xdr:from>
    <xdr:to>
      <xdr:col>46</xdr:col>
      <xdr:colOff>38100</xdr:colOff>
      <xdr:row>95</xdr:row>
      <xdr:rowOff>105397</xdr:rowOff>
    </xdr:to>
    <xdr:sp macro="" textlink="">
      <xdr:nvSpPr>
        <xdr:cNvPr id="480" name="楕円 479"/>
        <xdr:cNvSpPr/>
      </xdr:nvSpPr>
      <xdr:spPr>
        <a:xfrm>
          <a:off x="8699500" y="162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121924</xdr:rowOff>
    </xdr:from>
    <xdr:ext cx="599010" cy="259045"/>
    <xdr:sp macro="" textlink="">
      <xdr:nvSpPr>
        <xdr:cNvPr id="481" name="テキスト ボックス 480"/>
        <xdr:cNvSpPr txBox="1"/>
      </xdr:nvSpPr>
      <xdr:spPr>
        <a:xfrm>
          <a:off x="8450795" y="1606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135630</xdr:rowOff>
    </xdr:from>
    <xdr:to>
      <xdr:col>41</xdr:col>
      <xdr:colOff>101600</xdr:colOff>
      <xdr:row>96</xdr:row>
      <xdr:rowOff>65780</xdr:rowOff>
    </xdr:to>
    <xdr:sp macro="" textlink="">
      <xdr:nvSpPr>
        <xdr:cNvPr id="482" name="楕円 481"/>
        <xdr:cNvSpPr/>
      </xdr:nvSpPr>
      <xdr:spPr>
        <a:xfrm>
          <a:off x="7810500" y="164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82307</xdr:rowOff>
    </xdr:from>
    <xdr:ext cx="599010" cy="259045"/>
    <xdr:sp macro="" textlink="">
      <xdr:nvSpPr>
        <xdr:cNvPr id="483" name="テキスト ボックス 482"/>
        <xdr:cNvSpPr txBox="1"/>
      </xdr:nvSpPr>
      <xdr:spPr>
        <a:xfrm>
          <a:off x="7561795" y="1619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83747</xdr:rowOff>
    </xdr:from>
    <xdr:to>
      <xdr:col>36</xdr:col>
      <xdr:colOff>165100</xdr:colOff>
      <xdr:row>96</xdr:row>
      <xdr:rowOff>13897</xdr:rowOff>
    </xdr:to>
    <xdr:sp macro="" textlink="">
      <xdr:nvSpPr>
        <xdr:cNvPr id="484" name="楕円 483"/>
        <xdr:cNvSpPr/>
      </xdr:nvSpPr>
      <xdr:spPr>
        <a:xfrm>
          <a:off x="6921500" y="163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30424</xdr:rowOff>
    </xdr:from>
    <xdr:ext cx="599010" cy="259045"/>
    <xdr:sp macro="" textlink="">
      <xdr:nvSpPr>
        <xdr:cNvPr id="485" name="テキスト ボックス 484"/>
        <xdr:cNvSpPr txBox="1"/>
      </xdr:nvSpPr>
      <xdr:spPr>
        <a:xfrm>
          <a:off x="6672795" y="1614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145643</xdr:rowOff>
    </xdr:from>
    <xdr:to>
      <xdr:col>85</xdr:col>
      <xdr:colOff>127000</xdr:colOff>
      <xdr:row>37</xdr:row>
      <xdr:rowOff>154285</xdr:rowOff>
    </xdr:to>
    <xdr:cxnSp macro="">
      <xdr:nvCxnSpPr>
        <xdr:cNvPr id="514" name="直線コネクタ 513"/>
        <xdr:cNvCxnSpPr/>
      </xdr:nvCxnSpPr>
      <xdr:spPr>
        <a:xfrm flipV="1">
          <a:off x="15481300" y="6489293"/>
          <a:ext cx="8382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120467</xdr:rowOff>
    </xdr:from>
    <xdr:to>
      <xdr:col>81</xdr:col>
      <xdr:colOff>50800</xdr:colOff>
      <xdr:row>37</xdr:row>
      <xdr:rowOff>154285</xdr:rowOff>
    </xdr:to>
    <xdr:cxnSp macro="">
      <xdr:nvCxnSpPr>
        <xdr:cNvPr id="517" name="直線コネクタ 516"/>
        <xdr:cNvCxnSpPr/>
      </xdr:nvCxnSpPr>
      <xdr:spPr>
        <a:xfrm>
          <a:off x="14592300" y="6464117"/>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120467</xdr:rowOff>
    </xdr:from>
    <xdr:to>
      <xdr:col>76</xdr:col>
      <xdr:colOff>114300</xdr:colOff>
      <xdr:row>37</xdr:row>
      <xdr:rowOff>163109</xdr:rowOff>
    </xdr:to>
    <xdr:cxnSp macro="">
      <xdr:nvCxnSpPr>
        <xdr:cNvPr id="520" name="直線コネクタ 519"/>
        <xdr:cNvCxnSpPr/>
      </xdr:nvCxnSpPr>
      <xdr:spPr>
        <a:xfrm flipV="1">
          <a:off x="13703300" y="6464117"/>
          <a:ext cx="889000" cy="4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19411</xdr:rowOff>
    </xdr:from>
    <xdr:to>
      <xdr:col>71</xdr:col>
      <xdr:colOff>177800</xdr:colOff>
      <xdr:row>37</xdr:row>
      <xdr:rowOff>163109</xdr:rowOff>
    </xdr:to>
    <xdr:cxnSp macro="">
      <xdr:nvCxnSpPr>
        <xdr:cNvPr id="523" name="直線コネクタ 522"/>
        <xdr:cNvCxnSpPr/>
      </xdr:nvCxnSpPr>
      <xdr:spPr>
        <a:xfrm>
          <a:off x="12814300" y="6363061"/>
          <a:ext cx="889000" cy="14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94843</xdr:rowOff>
    </xdr:from>
    <xdr:to>
      <xdr:col>85</xdr:col>
      <xdr:colOff>177800</xdr:colOff>
      <xdr:row>38</xdr:row>
      <xdr:rowOff>24994</xdr:rowOff>
    </xdr:to>
    <xdr:sp macro="" textlink="">
      <xdr:nvSpPr>
        <xdr:cNvPr id="533" name="楕円 532"/>
        <xdr:cNvSpPr/>
      </xdr:nvSpPr>
      <xdr:spPr>
        <a:xfrm>
          <a:off x="162687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9770</xdr:rowOff>
    </xdr:from>
    <xdr:ext cx="534377" cy="259045"/>
    <xdr:sp macro="" textlink="">
      <xdr:nvSpPr>
        <xdr:cNvPr id="534" name="消防費該当値テキスト"/>
        <xdr:cNvSpPr txBox="1"/>
      </xdr:nvSpPr>
      <xdr:spPr>
        <a:xfrm>
          <a:off x="16370300" y="63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103485</xdr:rowOff>
    </xdr:from>
    <xdr:to>
      <xdr:col>81</xdr:col>
      <xdr:colOff>101600</xdr:colOff>
      <xdr:row>38</xdr:row>
      <xdr:rowOff>33635</xdr:rowOff>
    </xdr:to>
    <xdr:sp macro="" textlink="">
      <xdr:nvSpPr>
        <xdr:cNvPr id="535" name="楕円 534"/>
        <xdr:cNvSpPr/>
      </xdr:nvSpPr>
      <xdr:spPr>
        <a:xfrm>
          <a:off x="15430500" y="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24761</xdr:rowOff>
    </xdr:from>
    <xdr:ext cx="534377" cy="259045"/>
    <xdr:sp macro="" textlink="">
      <xdr:nvSpPr>
        <xdr:cNvPr id="536" name="テキスト ボックス 535"/>
        <xdr:cNvSpPr txBox="1"/>
      </xdr:nvSpPr>
      <xdr:spPr>
        <a:xfrm>
          <a:off x="15214111" y="65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69667</xdr:rowOff>
    </xdr:from>
    <xdr:to>
      <xdr:col>76</xdr:col>
      <xdr:colOff>165100</xdr:colOff>
      <xdr:row>37</xdr:row>
      <xdr:rowOff>171267</xdr:rowOff>
    </xdr:to>
    <xdr:sp macro="" textlink="">
      <xdr:nvSpPr>
        <xdr:cNvPr id="537" name="楕円 536"/>
        <xdr:cNvSpPr/>
      </xdr:nvSpPr>
      <xdr:spPr>
        <a:xfrm>
          <a:off x="14541500" y="64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162394</xdr:rowOff>
    </xdr:from>
    <xdr:ext cx="534377" cy="259045"/>
    <xdr:sp macro="" textlink="">
      <xdr:nvSpPr>
        <xdr:cNvPr id="538" name="テキスト ボックス 537"/>
        <xdr:cNvSpPr txBox="1"/>
      </xdr:nvSpPr>
      <xdr:spPr>
        <a:xfrm>
          <a:off x="14325111" y="650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112309</xdr:rowOff>
    </xdr:from>
    <xdr:to>
      <xdr:col>72</xdr:col>
      <xdr:colOff>38100</xdr:colOff>
      <xdr:row>38</xdr:row>
      <xdr:rowOff>42459</xdr:rowOff>
    </xdr:to>
    <xdr:sp macro="" textlink="">
      <xdr:nvSpPr>
        <xdr:cNvPr id="539" name="楕円 538"/>
        <xdr:cNvSpPr/>
      </xdr:nvSpPr>
      <xdr:spPr>
        <a:xfrm>
          <a:off x="13652500" y="6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33586</xdr:rowOff>
    </xdr:from>
    <xdr:ext cx="534377" cy="259045"/>
    <xdr:sp macro="" textlink="">
      <xdr:nvSpPr>
        <xdr:cNvPr id="540" name="テキスト ボックス 539"/>
        <xdr:cNvSpPr txBox="1"/>
      </xdr:nvSpPr>
      <xdr:spPr>
        <a:xfrm>
          <a:off x="13436111" y="65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140061</xdr:rowOff>
    </xdr:from>
    <xdr:to>
      <xdr:col>67</xdr:col>
      <xdr:colOff>101600</xdr:colOff>
      <xdr:row>37</xdr:row>
      <xdr:rowOff>70211</xdr:rowOff>
    </xdr:to>
    <xdr:sp macro="" textlink="">
      <xdr:nvSpPr>
        <xdr:cNvPr id="541" name="楕円 540"/>
        <xdr:cNvSpPr/>
      </xdr:nvSpPr>
      <xdr:spPr>
        <a:xfrm>
          <a:off x="12763500" y="63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86738</xdr:rowOff>
    </xdr:from>
    <xdr:ext cx="534377" cy="259045"/>
    <xdr:sp macro="" textlink="">
      <xdr:nvSpPr>
        <xdr:cNvPr id="542" name="テキスト ボックス 541"/>
        <xdr:cNvSpPr txBox="1"/>
      </xdr:nvSpPr>
      <xdr:spPr>
        <a:xfrm>
          <a:off x="12547111" y="60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157188</xdr:rowOff>
    </xdr:from>
    <xdr:to>
      <xdr:col>85</xdr:col>
      <xdr:colOff>127000</xdr:colOff>
      <xdr:row>58</xdr:row>
      <xdr:rowOff>50965</xdr:rowOff>
    </xdr:to>
    <xdr:cxnSp macro="">
      <xdr:nvCxnSpPr>
        <xdr:cNvPr id="572" name="直線コネクタ 571"/>
        <xdr:cNvCxnSpPr/>
      </xdr:nvCxnSpPr>
      <xdr:spPr>
        <a:xfrm>
          <a:off x="15481300" y="9929838"/>
          <a:ext cx="8382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61892</xdr:rowOff>
    </xdr:from>
    <xdr:to>
      <xdr:col>81</xdr:col>
      <xdr:colOff>50800</xdr:colOff>
      <xdr:row>57</xdr:row>
      <xdr:rowOff>157188</xdr:rowOff>
    </xdr:to>
    <xdr:cxnSp macro="">
      <xdr:nvCxnSpPr>
        <xdr:cNvPr id="575" name="直線コネクタ 574"/>
        <xdr:cNvCxnSpPr/>
      </xdr:nvCxnSpPr>
      <xdr:spPr>
        <a:xfrm>
          <a:off x="14592300" y="9834542"/>
          <a:ext cx="889000" cy="9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3630</xdr:rowOff>
    </xdr:from>
    <xdr:to>
      <xdr:col>76</xdr:col>
      <xdr:colOff>114300</xdr:colOff>
      <xdr:row>57</xdr:row>
      <xdr:rowOff>61892</xdr:rowOff>
    </xdr:to>
    <xdr:cxnSp macro="">
      <xdr:nvCxnSpPr>
        <xdr:cNvPr id="578" name="直線コネクタ 577"/>
        <xdr:cNvCxnSpPr/>
      </xdr:nvCxnSpPr>
      <xdr:spPr>
        <a:xfrm>
          <a:off x="13703300" y="9776280"/>
          <a:ext cx="889000" cy="5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6731</xdr:rowOff>
    </xdr:from>
    <xdr:to>
      <xdr:col>71</xdr:col>
      <xdr:colOff>177800</xdr:colOff>
      <xdr:row>57</xdr:row>
      <xdr:rowOff>3630</xdr:rowOff>
    </xdr:to>
    <xdr:cxnSp macro="">
      <xdr:nvCxnSpPr>
        <xdr:cNvPr id="581" name="直線コネクタ 580"/>
        <xdr:cNvCxnSpPr/>
      </xdr:nvCxnSpPr>
      <xdr:spPr>
        <a:xfrm>
          <a:off x="12814300" y="9093581"/>
          <a:ext cx="889000" cy="6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xdr:rowOff>
    </xdr:from>
    <xdr:to>
      <xdr:col>85</xdr:col>
      <xdr:colOff>177800</xdr:colOff>
      <xdr:row>58</xdr:row>
      <xdr:rowOff>101765</xdr:rowOff>
    </xdr:to>
    <xdr:sp macro="" textlink="">
      <xdr:nvSpPr>
        <xdr:cNvPr id="591" name="楕円 590"/>
        <xdr:cNvSpPr/>
      </xdr:nvSpPr>
      <xdr:spPr>
        <a:xfrm>
          <a:off x="16268700" y="99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150042</xdr:rowOff>
    </xdr:from>
    <xdr:ext cx="534377" cy="259045"/>
    <xdr:sp macro="" textlink="">
      <xdr:nvSpPr>
        <xdr:cNvPr id="592" name="教育費該当値テキスト"/>
        <xdr:cNvSpPr txBox="1"/>
      </xdr:nvSpPr>
      <xdr:spPr>
        <a:xfrm>
          <a:off x="16370300" y="99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106388</xdr:rowOff>
    </xdr:from>
    <xdr:to>
      <xdr:col>81</xdr:col>
      <xdr:colOff>101600</xdr:colOff>
      <xdr:row>58</xdr:row>
      <xdr:rowOff>36538</xdr:rowOff>
    </xdr:to>
    <xdr:sp macro="" textlink="">
      <xdr:nvSpPr>
        <xdr:cNvPr id="593" name="楕円 592"/>
        <xdr:cNvSpPr/>
      </xdr:nvSpPr>
      <xdr:spPr>
        <a:xfrm>
          <a:off x="15430500" y="98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27665</xdr:rowOff>
    </xdr:from>
    <xdr:ext cx="534377" cy="259045"/>
    <xdr:sp macro="" textlink="">
      <xdr:nvSpPr>
        <xdr:cNvPr id="594" name="テキスト ボックス 593"/>
        <xdr:cNvSpPr txBox="1"/>
      </xdr:nvSpPr>
      <xdr:spPr>
        <a:xfrm>
          <a:off x="15214111" y="99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11092</xdr:rowOff>
    </xdr:from>
    <xdr:to>
      <xdr:col>76</xdr:col>
      <xdr:colOff>165100</xdr:colOff>
      <xdr:row>57</xdr:row>
      <xdr:rowOff>112692</xdr:rowOff>
    </xdr:to>
    <xdr:sp macro="" textlink="">
      <xdr:nvSpPr>
        <xdr:cNvPr id="595" name="楕円 594"/>
        <xdr:cNvSpPr/>
      </xdr:nvSpPr>
      <xdr:spPr>
        <a:xfrm>
          <a:off x="14541500" y="978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103819</xdr:rowOff>
    </xdr:from>
    <xdr:ext cx="534377" cy="259045"/>
    <xdr:sp macro="" textlink="">
      <xdr:nvSpPr>
        <xdr:cNvPr id="596" name="テキスト ボックス 595"/>
        <xdr:cNvSpPr txBox="1"/>
      </xdr:nvSpPr>
      <xdr:spPr>
        <a:xfrm>
          <a:off x="14325111" y="987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124280</xdr:rowOff>
    </xdr:from>
    <xdr:to>
      <xdr:col>72</xdr:col>
      <xdr:colOff>38100</xdr:colOff>
      <xdr:row>57</xdr:row>
      <xdr:rowOff>54430</xdr:rowOff>
    </xdr:to>
    <xdr:sp macro="" textlink="">
      <xdr:nvSpPr>
        <xdr:cNvPr id="597" name="楕円 596"/>
        <xdr:cNvSpPr/>
      </xdr:nvSpPr>
      <xdr:spPr>
        <a:xfrm>
          <a:off x="13652500" y="97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70957</xdr:rowOff>
    </xdr:from>
    <xdr:ext cx="599010" cy="259045"/>
    <xdr:sp macro="" textlink="">
      <xdr:nvSpPr>
        <xdr:cNvPr id="598" name="テキスト ボックス 597"/>
        <xdr:cNvSpPr txBox="1"/>
      </xdr:nvSpPr>
      <xdr:spPr>
        <a:xfrm>
          <a:off x="13403795" y="950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127381</xdr:rowOff>
    </xdr:from>
    <xdr:to>
      <xdr:col>67</xdr:col>
      <xdr:colOff>101600</xdr:colOff>
      <xdr:row>53</xdr:row>
      <xdr:rowOff>57531</xdr:rowOff>
    </xdr:to>
    <xdr:sp macro="" textlink="">
      <xdr:nvSpPr>
        <xdr:cNvPr id="599" name="楕円 598"/>
        <xdr:cNvSpPr/>
      </xdr:nvSpPr>
      <xdr:spPr>
        <a:xfrm>
          <a:off x="12763500" y="90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74058</xdr:rowOff>
    </xdr:from>
    <xdr:ext cx="599010" cy="259045"/>
    <xdr:sp macro="" textlink="">
      <xdr:nvSpPr>
        <xdr:cNvPr id="600" name="テキスト ボックス 599"/>
        <xdr:cNvSpPr txBox="1"/>
      </xdr:nvSpPr>
      <xdr:spPr>
        <a:xfrm>
          <a:off x="12514795" y="881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73583</xdr:rowOff>
    </xdr:from>
    <xdr:to>
      <xdr:col>85</xdr:col>
      <xdr:colOff>127000</xdr:colOff>
      <xdr:row>79</xdr:row>
      <xdr:rowOff>98879</xdr:rowOff>
    </xdr:to>
    <xdr:cxnSp macro="">
      <xdr:nvCxnSpPr>
        <xdr:cNvPr id="631" name="直線コネクタ 630"/>
        <xdr:cNvCxnSpPr/>
      </xdr:nvCxnSpPr>
      <xdr:spPr>
        <a:xfrm>
          <a:off x="15481300" y="13618133"/>
          <a:ext cx="838200" cy="2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18703</xdr:rowOff>
    </xdr:from>
    <xdr:to>
      <xdr:col>81</xdr:col>
      <xdr:colOff>50800</xdr:colOff>
      <xdr:row>79</xdr:row>
      <xdr:rowOff>73583</xdr:rowOff>
    </xdr:to>
    <xdr:cxnSp macro="">
      <xdr:nvCxnSpPr>
        <xdr:cNvPr id="634" name="直線コネクタ 633"/>
        <xdr:cNvCxnSpPr/>
      </xdr:nvCxnSpPr>
      <xdr:spPr>
        <a:xfrm>
          <a:off x="14592300" y="13563253"/>
          <a:ext cx="889000" cy="5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169624</xdr:rowOff>
    </xdr:from>
    <xdr:to>
      <xdr:col>76</xdr:col>
      <xdr:colOff>114300</xdr:colOff>
      <xdr:row>79</xdr:row>
      <xdr:rowOff>18703</xdr:rowOff>
    </xdr:to>
    <xdr:cxnSp macro="">
      <xdr:nvCxnSpPr>
        <xdr:cNvPr id="637" name="直線コネクタ 636"/>
        <xdr:cNvCxnSpPr/>
      </xdr:nvCxnSpPr>
      <xdr:spPr>
        <a:xfrm>
          <a:off x="13703300" y="13542724"/>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169624</xdr:rowOff>
    </xdr:from>
    <xdr:to>
      <xdr:col>71</xdr:col>
      <xdr:colOff>177800</xdr:colOff>
      <xdr:row>79</xdr:row>
      <xdr:rowOff>98879</xdr:rowOff>
    </xdr:to>
    <xdr:cxnSp macro="">
      <xdr:nvCxnSpPr>
        <xdr:cNvPr id="640" name="直線コネクタ 639"/>
        <xdr:cNvCxnSpPr/>
      </xdr:nvCxnSpPr>
      <xdr:spPr>
        <a:xfrm flipV="1">
          <a:off x="12814300" y="13542724"/>
          <a:ext cx="889000" cy="10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22783</xdr:rowOff>
    </xdr:from>
    <xdr:to>
      <xdr:col>81</xdr:col>
      <xdr:colOff>101600</xdr:colOff>
      <xdr:row>79</xdr:row>
      <xdr:rowOff>124383</xdr:rowOff>
    </xdr:to>
    <xdr:sp macro="" textlink="">
      <xdr:nvSpPr>
        <xdr:cNvPr id="652" name="楕円 651"/>
        <xdr:cNvSpPr/>
      </xdr:nvSpPr>
      <xdr:spPr>
        <a:xfrm>
          <a:off x="15430500" y="1356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115510</xdr:rowOff>
    </xdr:from>
    <xdr:ext cx="469744" cy="259045"/>
    <xdr:sp macro="" textlink="">
      <xdr:nvSpPr>
        <xdr:cNvPr id="653" name="テキスト ボックス 652"/>
        <xdr:cNvSpPr txBox="1"/>
      </xdr:nvSpPr>
      <xdr:spPr>
        <a:xfrm>
          <a:off x="15246428" y="1366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139353</xdr:rowOff>
    </xdr:from>
    <xdr:to>
      <xdr:col>76</xdr:col>
      <xdr:colOff>165100</xdr:colOff>
      <xdr:row>79</xdr:row>
      <xdr:rowOff>69503</xdr:rowOff>
    </xdr:to>
    <xdr:sp macro="" textlink="">
      <xdr:nvSpPr>
        <xdr:cNvPr id="654" name="楕円 653"/>
        <xdr:cNvSpPr/>
      </xdr:nvSpPr>
      <xdr:spPr>
        <a:xfrm>
          <a:off x="14541500" y="135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86030</xdr:rowOff>
    </xdr:from>
    <xdr:ext cx="534377" cy="259045"/>
    <xdr:sp macro="" textlink="">
      <xdr:nvSpPr>
        <xdr:cNvPr id="655" name="テキスト ボックス 654"/>
        <xdr:cNvSpPr txBox="1"/>
      </xdr:nvSpPr>
      <xdr:spPr>
        <a:xfrm>
          <a:off x="14325111" y="1328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118824</xdr:rowOff>
    </xdr:from>
    <xdr:to>
      <xdr:col>72</xdr:col>
      <xdr:colOff>38100</xdr:colOff>
      <xdr:row>79</xdr:row>
      <xdr:rowOff>48974</xdr:rowOff>
    </xdr:to>
    <xdr:sp macro="" textlink="">
      <xdr:nvSpPr>
        <xdr:cNvPr id="656" name="楕円 655"/>
        <xdr:cNvSpPr/>
      </xdr:nvSpPr>
      <xdr:spPr>
        <a:xfrm>
          <a:off x="13652500" y="134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65501</xdr:rowOff>
    </xdr:from>
    <xdr:ext cx="534377" cy="259045"/>
    <xdr:sp macro="" textlink="">
      <xdr:nvSpPr>
        <xdr:cNvPr id="657" name="テキスト ボックス 656"/>
        <xdr:cNvSpPr txBox="1"/>
      </xdr:nvSpPr>
      <xdr:spPr>
        <a:xfrm>
          <a:off x="13436111" y="132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12351</xdr:rowOff>
    </xdr:from>
    <xdr:to>
      <xdr:col>85</xdr:col>
      <xdr:colOff>127000</xdr:colOff>
      <xdr:row>95</xdr:row>
      <xdr:rowOff>92444</xdr:rowOff>
    </xdr:to>
    <xdr:cxnSp macro="">
      <xdr:nvCxnSpPr>
        <xdr:cNvPr id="686" name="直線コネクタ 685"/>
        <xdr:cNvCxnSpPr/>
      </xdr:nvCxnSpPr>
      <xdr:spPr>
        <a:xfrm flipV="1">
          <a:off x="15481300" y="16300101"/>
          <a:ext cx="838200" cy="8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92444</xdr:rowOff>
    </xdr:from>
    <xdr:to>
      <xdr:col>81</xdr:col>
      <xdr:colOff>50800</xdr:colOff>
      <xdr:row>95</xdr:row>
      <xdr:rowOff>170717</xdr:rowOff>
    </xdr:to>
    <xdr:cxnSp macro="">
      <xdr:nvCxnSpPr>
        <xdr:cNvPr id="689" name="直線コネクタ 688"/>
        <xdr:cNvCxnSpPr/>
      </xdr:nvCxnSpPr>
      <xdr:spPr>
        <a:xfrm flipV="1">
          <a:off x="14592300" y="16380194"/>
          <a:ext cx="8890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170717</xdr:rowOff>
    </xdr:from>
    <xdr:to>
      <xdr:col>76</xdr:col>
      <xdr:colOff>114300</xdr:colOff>
      <xdr:row>96</xdr:row>
      <xdr:rowOff>41104</xdr:rowOff>
    </xdr:to>
    <xdr:cxnSp macro="">
      <xdr:nvCxnSpPr>
        <xdr:cNvPr id="692" name="直線コネクタ 691"/>
        <xdr:cNvCxnSpPr/>
      </xdr:nvCxnSpPr>
      <xdr:spPr>
        <a:xfrm flipV="1">
          <a:off x="13703300" y="16458467"/>
          <a:ext cx="889000" cy="4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41104</xdr:rowOff>
    </xdr:from>
    <xdr:to>
      <xdr:col>71</xdr:col>
      <xdr:colOff>177800</xdr:colOff>
      <xdr:row>96</xdr:row>
      <xdr:rowOff>64815</xdr:rowOff>
    </xdr:to>
    <xdr:cxnSp macro="">
      <xdr:nvCxnSpPr>
        <xdr:cNvPr id="695" name="直線コネクタ 694"/>
        <xdr:cNvCxnSpPr/>
      </xdr:nvCxnSpPr>
      <xdr:spPr>
        <a:xfrm flipV="1">
          <a:off x="12814300" y="16500304"/>
          <a:ext cx="8890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133001</xdr:rowOff>
    </xdr:from>
    <xdr:to>
      <xdr:col>85</xdr:col>
      <xdr:colOff>177800</xdr:colOff>
      <xdr:row>95</xdr:row>
      <xdr:rowOff>63151</xdr:rowOff>
    </xdr:to>
    <xdr:sp macro="" textlink="">
      <xdr:nvSpPr>
        <xdr:cNvPr id="705" name="楕円 704"/>
        <xdr:cNvSpPr/>
      </xdr:nvSpPr>
      <xdr:spPr>
        <a:xfrm>
          <a:off x="16268700" y="162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155878</xdr:rowOff>
    </xdr:from>
    <xdr:ext cx="599010" cy="259045"/>
    <xdr:sp macro="" textlink="">
      <xdr:nvSpPr>
        <xdr:cNvPr id="706" name="公債費該当値テキスト"/>
        <xdr:cNvSpPr txBox="1"/>
      </xdr:nvSpPr>
      <xdr:spPr>
        <a:xfrm>
          <a:off x="16370300" y="1610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41644</xdr:rowOff>
    </xdr:from>
    <xdr:to>
      <xdr:col>81</xdr:col>
      <xdr:colOff>101600</xdr:colOff>
      <xdr:row>95</xdr:row>
      <xdr:rowOff>143244</xdr:rowOff>
    </xdr:to>
    <xdr:sp macro="" textlink="">
      <xdr:nvSpPr>
        <xdr:cNvPr id="707" name="楕円 706"/>
        <xdr:cNvSpPr/>
      </xdr:nvSpPr>
      <xdr:spPr>
        <a:xfrm>
          <a:off x="15430500" y="16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159771</xdr:rowOff>
    </xdr:from>
    <xdr:ext cx="599010" cy="259045"/>
    <xdr:sp macro="" textlink="">
      <xdr:nvSpPr>
        <xdr:cNvPr id="708" name="テキスト ボックス 707"/>
        <xdr:cNvSpPr txBox="1"/>
      </xdr:nvSpPr>
      <xdr:spPr>
        <a:xfrm>
          <a:off x="15181795" y="1610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119917</xdr:rowOff>
    </xdr:from>
    <xdr:to>
      <xdr:col>76</xdr:col>
      <xdr:colOff>165100</xdr:colOff>
      <xdr:row>96</xdr:row>
      <xdr:rowOff>50067</xdr:rowOff>
    </xdr:to>
    <xdr:sp macro="" textlink="">
      <xdr:nvSpPr>
        <xdr:cNvPr id="709" name="楕円 708"/>
        <xdr:cNvSpPr/>
      </xdr:nvSpPr>
      <xdr:spPr>
        <a:xfrm>
          <a:off x="14541500" y="164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41194</xdr:rowOff>
    </xdr:from>
    <xdr:ext cx="599010" cy="259045"/>
    <xdr:sp macro="" textlink="">
      <xdr:nvSpPr>
        <xdr:cNvPr id="710" name="テキスト ボックス 709"/>
        <xdr:cNvSpPr txBox="1"/>
      </xdr:nvSpPr>
      <xdr:spPr>
        <a:xfrm>
          <a:off x="14292795" y="1650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161754</xdr:rowOff>
    </xdr:from>
    <xdr:to>
      <xdr:col>72</xdr:col>
      <xdr:colOff>38100</xdr:colOff>
      <xdr:row>96</xdr:row>
      <xdr:rowOff>91904</xdr:rowOff>
    </xdr:to>
    <xdr:sp macro="" textlink="">
      <xdr:nvSpPr>
        <xdr:cNvPr id="711" name="楕円 710"/>
        <xdr:cNvSpPr/>
      </xdr:nvSpPr>
      <xdr:spPr>
        <a:xfrm>
          <a:off x="13652500" y="164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83031</xdr:rowOff>
    </xdr:from>
    <xdr:ext cx="534377" cy="259045"/>
    <xdr:sp macro="" textlink="">
      <xdr:nvSpPr>
        <xdr:cNvPr id="712" name="テキスト ボックス 711"/>
        <xdr:cNvSpPr txBox="1"/>
      </xdr:nvSpPr>
      <xdr:spPr>
        <a:xfrm>
          <a:off x="13436111" y="1654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14015</xdr:rowOff>
    </xdr:from>
    <xdr:to>
      <xdr:col>67</xdr:col>
      <xdr:colOff>101600</xdr:colOff>
      <xdr:row>96</xdr:row>
      <xdr:rowOff>115615</xdr:rowOff>
    </xdr:to>
    <xdr:sp macro="" textlink="">
      <xdr:nvSpPr>
        <xdr:cNvPr id="713" name="楕円 712"/>
        <xdr:cNvSpPr/>
      </xdr:nvSpPr>
      <xdr:spPr>
        <a:xfrm>
          <a:off x="12763500" y="164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106742</xdr:rowOff>
    </xdr:from>
    <xdr:ext cx="534377" cy="259045"/>
    <xdr:sp macro="" textlink="">
      <xdr:nvSpPr>
        <xdr:cNvPr id="714" name="テキスト ボックス 713"/>
        <xdr:cNvSpPr txBox="1"/>
      </xdr:nvSpPr>
      <xdr:spPr>
        <a:xfrm>
          <a:off x="12547111" y="165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・総務費は、ふるさと寄付金の増に伴う基金積立金及び感謝特典品事業の必要経費相当額の増により増額となっており、 類似団体平均より高い状況となっている。ふるさと寄附金に左右される面も多いが、引き続き経費削減等に努める。</a:t>
          </a:r>
        </a:p>
        <a:p>
          <a:r>
            <a:rPr kumimoji="1" lang="ja-JP" altLang="en-US" sz="1300">
              <a:latin typeface="ＭＳ Ｐゴシック" panose="020B0600070205080204" pitchFamily="50" charset="-128"/>
              <a:ea typeface="ＭＳ Ｐゴシック" panose="020B0600070205080204" pitchFamily="50" charset="-128"/>
            </a:rPr>
            <a:t>・衛生費は、池田町立病院の改築（</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）に係る病院事業会計企業債償還分出資金等により、類似団体平均より高い状況となっている。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・商工費は、地方創生推進交付金を活用したワイン城魅力化改修事業を実施したことにより、大幅に類似団体平均を上回っている。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・公債費は、地方債元利償還金増により、類似団体平均より高い状況となっている。今後も新規発行債を抑制しながら公債費の削減に努める。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基に決算剰余金及び特別交付税剰余金等を見込み予算編成を行い、最低水準の取り崩しに努めているが、近年の公債費の増に伴い、年々残高が減少している。年度間の財源調整による取崩しを円滑に行うためにも、引き続き標準財政規模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健全化判断比率を算定・公表することとなった平成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全ての年度において赤字が生じた会計はない。ブドウ・ブドウ酒事業会計の標準財政規模比が高い理由は、ワイン、ブランデー等の貯蔵品（流動資産）を大量に保有していることにより資金剰余額が多額になってい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7989232</v>
      </c>
      <c r="BO4" s="431"/>
      <c r="BP4" s="431"/>
      <c r="BQ4" s="431"/>
      <c r="BR4" s="431"/>
      <c r="BS4" s="431"/>
      <c r="BT4" s="431"/>
      <c r="BU4" s="432"/>
      <c r="BV4" s="430">
        <v>6916543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4.0999999999999996</v>
      </c>
      <c r="CU4" s="437"/>
      <c r="CV4" s="437"/>
      <c r="CW4" s="437"/>
      <c r="CX4" s="437"/>
      <c r="CY4" s="437"/>
      <c r="CZ4" s="437"/>
      <c r="DA4" s="438"/>
      <c r="DB4" s="436">
        <v>4.3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7830937</v>
      </c>
      <c r="BO5" s="468"/>
      <c r="BP5" s="468"/>
      <c r="BQ5" s="468"/>
      <c r="BR5" s="468"/>
      <c r="BS5" s="468"/>
      <c r="BT5" s="468"/>
      <c r="BU5" s="469"/>
      <c r="BV5" s="467">
        <v>6736617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89.4</v>
      </c>
      <c r="CU5" s="465"/>
      <c r="CV5" s="465"/>
      <c r="CW5" s="465"/>
      <c r="CX5" s="465"/>
      <c r="CY5" s="465"/>
      <c r="CZ5" s="465"/>
      <c r="DA5" s="466"/>
      <c r="DB5" s="464">
        <v>89.5</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158295</v>
      </c>
      <c r="BO6" s="468"/>
      <c r="BP6" s="468"/>
      <c r="BQ6" s="468"/>
      <c r="BR6" s="468"/>
      <c r="BS6" s="468"/>
      <c r="BT6" s="468"/>
      <c r="BU6" s="469"/>
      <c r="BV6" s="467">
        <v>179926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92.2</v>
      </c>
      <c r="CU6" s="505"/>
      <c r="CV6" s="505"/>
      <c r="CW6" s="505"/>
      <c r="CX6" s="505"/>
      <c r="CY6" s="505"/>
      <c r="CZ6" s="505"/>
      <c r="DA6" s="506"/>
      <c r="DB6" s="504">
        <v>93.3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93</v>
      </c>
      <c r="AV7" s="500"/>
      <c r="AW7" s="500"/>
      <c r="AX7" s="500"/>
      <c r="AY7" s="501" t="s">
        <v>105</v>
      </c>
      <c r="AZ7" s="502"/>
      <c r="BA7" s="502"/>
      <c r="BB7" s="502"/>
      <c r="BC7" s="502"/>
      <c r="BD7" s="502"/>
      <c r="BE7" s="502"/>
      <c r="BF7" s="502"/>
      <c r="BG7" s="502"/>
      <c r="BH7" s="502"/>
      <c r="BI7" s="502"/>
      <c r="BJ7" s="502"/>
      <c r="BK7" s="502"/>
      <c r="BL7" s="502"/>
      <c r="BM7" s="503"/>
      <c r="BN7" s="467">
        <v>288</v>
      </c>
      <c r="BO7" s="468"/>
      <c r="BP7" s="468"/>
      <c r="BQ7" s="468"/>
      <c r="BR7" s="468"/>
      <c r="BS7" s="468"/>
      <c r="BT7" s="468"/>
      <c r="BU7" s="469"/>
      <c r="BV7" s="467">
        <v>17592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3886057</v>
      </c>
      <c r="CU7" s="468"/>
      <c r="CV7" s="468"/>
      <c r="CW7" s="468"/>
      <c r="CX7" s="468"/>
      <c r="CY7" s="468"/>
      <c r="CZ7" s="468"/>
      <c r="DA7" s="469"/>
      <c r="DB7" s="467">
        <v>3813449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101</v>
      </c>
      <c r="AV8" s="500"/>
      <c r="AW8" s="500"/>
      <c r="AX8" s="500"/>
      <c r="AY8" s="501" t="s">
        <v>108</v>
      </c>
      <c r="AZ8" s="502"/>
      <c r="BA8" s="502"/>
      <c r="BB8" s="502"/>
      <c r="BC8" s="502"/>
      <c r="BD8" s="502"/>
      <c r="BE8" s="502"/>
      <c r="BF8" s="502"/>
      <c r="BG8" s="502"/>
      <c r="BH8" s="502"/>
      <c r="BI8" s="502"/>
      <c r="BJ8" s="502"/>
      <c r="BK8" s="502"/>
      <c r="BL8" s="502"/>
      <c r="BM8" s="503"/>
      <c r="BN8" s="467">
        <v>158007</v>
      </c>
      <c r="BO8" s="468"/>
      <c r="BP8" s="468"/>
      <c r="BQ8" s="468"/>
      <c r="BR8" s="468"/>
      <c r="BS8" s="468"/>
      <c r="BT8" s="468"/>
      <c r="BU8" s="469"/>
      <c r="BV8" s="467">
        <v>162334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0.23</v>
      </c>
      <c r="CU8" s="508"/>
      <c r="CV8" s="508"/>
      <c r="CW8" s="508"/>
      <c r="CX8" s="508"/>
      <c r="CY8" s="508"/>
      <c r="CZ8" s="508"/>
      <c r="DA8" s="509"/>
      <c r="DB8" s="507">
        <v>0.22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6882</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-4327</v>
      </c>
      <c r="BO9" s="468"/>
      <c r="BP9" s="468"/>
      <c r="BQ9" s="468"/>
      <c r="BR9" s="468"/>
      <c r="BS9" s="468"/>
      <c r="BT9" s="468"/>
      <c r="BU9" s="469"/>
      <c r="BV9" s="467">
        <v>-82622</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18.100000000000001</v>
      </c>
      <c r="CU9" s="465"/>
      <c r="CV9" s="465"/>
      <c r="CW9" s="465"/>
      <c r="CX9" s="465"/>
      <c r="CY9" s="465"/>
      <c r="CZ9" s="465"/>
      <c r="DA9" s="466"/>
      <c r="DB9" s="464">
        <v>16.600000000000001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7527</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722</v>
      </c>
      <c r="BO10" s="468"/>
      <c r="BP10" s="468"/>
      <c r="BQ10" s="468"/>
      <c r="BR10" s="468"/>
      <c r="BS10" s="468"/>
      <c r="BT10" s="468"/>
      <c r="BU10" s="469"/>
      <c r="BV10" s="467">
        <v>4322</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101</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6619</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109557</v>
      </c>
      <c r="BO12" s="468"/>
      <c r="BP12" s="468"/>
      <c r="BQ12" s="468"/>
      <c r="BR12" s="468"/>
      <c r="BS12" s="468"/>
      <c r="BT12" s="468"/>
      <c r="BU12" s="469"/>
      <c r="BV12" s="467">
        <v>83378</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6598</v>
      </c>
      <c r="S13" s="552"/>
      <c r="T13" s="552"/>
      <c r="U13" s="552"/>
      <c r="V13" s="553"/>
      <c r="W13" s="483" t="s">
        <v>139</v>
      </c>
      <c r="X13" s="484"/>
      <c r="Y13" s="484"/>
      <c r="Z13" s="484"/>
      <c r="AA13" s="484"/>
      <c r="AB13" s="474"/>
      <c r="AC13" s="518">
        <v>808</v>
      </c>
      <c r="AD13" s="519"/>
      <c r="AE13" s="519"/>
      <c r="AF13" s="519"/>
      <c r="AG13" s="561"/>
      <c r="AH13" s="518">
        <v>972</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-113162</v>
      </c>
      <c r="BO13" s="468"/>
      <c r="BP13" s="468"/>
      <c r="BQ13" s="468"/>
      <c r="BR13" s="468"/>
      <c r="BS13" s="468"/>
      <c r="BT13" s="468"/>
      <c r="BU13" s="469"/>
      <c r="BV13" s="467">
        <v>-161678</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11.7</v>
      </c>
      <c r="CU13" s="465"/>
      <c r="CV13" s="465"/>
      <c r="CW13" s="465"/>
      <c r="CX13" s="465"/>
      <c r="CY13" s="465"/>
      <c r="CZ13" s="465"/>
      <c r="DA13" s="466"/>
      <c r="DB13" s="464">
        <v>10.5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6750</v>
      </c>
      <c r="S14" s="552"/>
      <c r="T14" s="552"/>
      <c r="U14" s="552"/>
      <c r="V14" s="553"/>
      <c r="W14" s="457"/>
      <c r="X14" s="458"/>
      <c r="Y14" s="458"/>
      <c r="Z14" s="458"/>
      <c r="AA14" s="458"/>
      <c r="AB14" s="447"/>
      <c r="AC14" s="554">
        <v>25.1</v>
      </c>
      <c r="AD14" s="555"/>
      <c r="AE14" s="555"/>
      <c r="AF14" s="555"/>
      <c r="AG14" s="556"/>
      <c r="AH14" s="554">
        <v>27.1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68.599999999999994</v>
      </c>
      <c r="CU14" s="566"/>
      <c r="CV14" s="566"/>
      <c r="CW14" s="566"/>
      <c r="CX14" s="566"/>
      <c r="CY14" s="566"/>
      <c r="CZ14" s="566"/>
      <c r="DA14" s="567"/>
      <c r="DB14" s="565">
        <v>86.7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6726</v>
      </c>
      <c r="S15" s="552"/>
      <c r="T15" s="552"/>
      <c r="U15" s="552"/>
      <c r="V15" s="553"/>
      <c r="W15" s="483" t="s">
        <v>147</v>
      </c>
      <c r="X15" s="484"/>
      <c r="Y15" s="484"/>
      <c r="Z15" s="484"/>
      <c r="AA15" s="484"/>
      <c r="AB15" s="474"/>
      <c r="AC15" s="518">
        <v>563</v>
      </c>
      <c r="AD15" s="519"/>
      <c r="AE15" s="519"/>
      <c r="AF15" s="519"/>
      <c r="AG15" s="561"/>
      <c r="AH15" s="518">
        <v>678</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807877</v>
      </c>
      <c r="BO15" s="431"/>
      <c r="BP15" s="431"/>
      <c r="BQ15" s="431"/>
      <c r="BR15" s="431"/>
      <c r="BS15" s="431"/>
      <c r="BT15" s="431"/>
      <c r="BU15" s="432"/>
      <c r="BV15" s="430">
        <v>791687</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17.5</v>
      </c>
      <c r="AD16" s="555"/>
      <c r="AE16" s="555"/>
      <c r="AF16" s="555"/>
      <c r="AG16" s="556"/>
      <c r="AH16" s="554">
        <v>18.899999999999999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3577233</v>
      </c>
      <c r="BO16" s="468"/>
      <c r="BP16" s="468"/>
      <c r="BQ16" s="468"/>
      <c r="BR16" s="468"/>
      <c r="BS16" s="468"/>
      <c r="BT16" s="468"/>
      <c r="BU16" s="469"/>
      <c r="BV16" s="467">
        <v>3472770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1853</v>
      </c>
      <c r="AD17" s="519"/>
      <c r="AE17" s="519"/>
      <c r="AF17" s="519"/>
      <c r="AG17" s="561"/>
      <c r="AH17" s="518">
        <v>1940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1002588</v>
      </c>
      <c r="BO17" s="468"/>
      <c r="BP17" s="468"/>
      <c r="BQ17" s="468"/>
      <c r="BR17" s="468"/>
      <c r="BS17" s="468"/>
      <c r="BT17" s="468"/>
      <c r="BU17" s="469"/>
      <c r="BV17" s="467">
        <v>975816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371.79</v>
      </c>
      <c r="M18" s="583"/>
      <c r="N18" s="583"/>
      <c r="O18" s="583"/>
      <c r="P18" s="583"/>
      <c r="Q18" s="583"/>
      <c r="R18" s="584"/>
      <c r="S18" s="584"/>
      <c r="T18" s="584"/>
      <c r="U18" s="584"/>
      <c r="V18" s="585"/>
      <c r="W18" s="485"/>
      <c r="X18" s="486"/>
      <c r="Y18" s="486"/>
      <c r="Z18" s="486"/>
      <c r="AA18" s="486"/>
      <c r="AB18" s="477"/>
      <c r="AC18" s="586">
        <v>57.5</v>
      </c>
      <c r="AD18" s="587"/>
      <c r="AE18" s="587"/>
      <c r="AF18" s="587"/>
      <c r="AG18" s="588"/>
      <c r="AH18" s="586">
        <v>54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3484891</v>
      </c>
      <c r="BO18" s="468"/>
      <c r="BP18" s="468"/>
      <c r="BQ18" s="468"/>
      <c r="BR18" s="468"/>
      <c r="BS18" s="468"/>
      <c r="BT18" s="468"/>
      <c r="BU18" s="469"/>
      <c r="BV18" s="467">
        <v>3444212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4884791</v>
      </c>
      <c r="BO19" s="468"/>
      <c r="BP19" s="468"/>
      <c r="BQ19" s="468"/>
      <c r="BR19" s="468"/>
      <c r="BS19" s="468"/>
      <c r="BT19" s="468"/>
      <c r="BU19" s="469"/>
      <c r="BV19" s="467">
        <v>4718802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3044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8037437</v>
      </c>
      <c r="BO23" s="468"/>
      <c r="BP23" s="468"/>
      <c r="BQ23" s="468"/>
      <c r="BR23" s="468"/>
      <c r="BS23" s="468"/>
      <c r="BT23" s="468"/>
      <c r="BU23" s="469"/>
      <c r="BV23" s="467">
        <v>8421327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7320</v>
      </c>
      <c r="R24" s="519"/>
      <c r="S24" s="519"/>
      <c r="T24" s="519"/>
      <c r="U24" s="519"/>
      <c r="V24" s="561"/>
      <c r="W24" s="620"/>
      <c r="X24" s="608"/>
      <c r="Y24" s="609"/>
      <c r="Z24" s="517" t="s">
        <v>171</v>
      </c>
      <c r="AA24" s="497"/>
      <c r="AB24" s="497"/>
      <c r="AC24" s="497"/>
      <c r="AD24" s="497"/>
      <c r="AE24" s="497"/>
      <c r="AF24" s="497"/>
      <c r="AG24" s="498"/>
      <c r="AH24" s="518">
        <v>110</v>
      </c>
      <c r="AI24" s="519"/>
      <c r="AJ24" s="519"/>
      <c r="AK24" s="519"/>
      <c r="AL24" s="561"/>
      <c r="AM24" s="518">
        <v>343530</v>
      </c>
      <c r="AN24" s="519"/>
      <c r="AO24" s="519"/>
      <c r="AP24" s="519"/>
      <c r="AQ24" s="519"/>
      <c r="AR24" s="561"/>
      <c r="AS24" s="518">
        <v>3123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7631811</v>
      </c>
      <c r="BO24" s="468"/>
      <c r="BP24" s="468"/>
      <c r="BQ24" s="468"/>
      <c r="BR24" s="468"/>
      <c r="BS24" s="468"/>
      <c r="BT24" s="468"/>
      <c r="BU24" s="469"/>
      <c r="BV24" s="467">
        <v>8088147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6130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126</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813185</v>
      </c>
      <c r="BO25" s="431"/>
      <c r="BP25" s="431"/>
      <c r="BQ25" s="431"/>
      <c r="BR25" s="431"/>
      <c r="BS25" s="431"/>
      <c r="BT25" s="431"/>
      <c r="BU25" s="432"/>
      <c r="BV25" s="430">
        <v>1066220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5500</v>
      </c>
      <c r="R26" s="519"/>
      <c r="S26" s="519"/>
      <c r="T26" s="519"/>
      <c r="U26" s="519"/>
      <c r="V26" s="561"/>
      <c r="W26" s="620"/>
      <c r="X26" s="608"/>
      <c r="Y26" s="609"/>
      <c r="Z26" s="517" t="s">
        <v>179</v>
      </c>
      <c r="AA26" s="630"/>
      <c r="AB26" s="630"/>
      <c r="AC26" s="630"/>
      <c r="AD26" s="630"/>
      <c r="AE26" s="630"/>
      <c r="AF26" s="630"/>
      <c r="AG26" s="631"/>
      <c r="AH26" s="518" t="s">
        <v>175</v>
      </c>
      <c r="AI26" s="519"/>
      <c r="AJ26" s="519"/>
      <c r="AK26" s="519"/>
      <c r="AL26" s="561"/>
      <c r="AM26" s="518" t="s">
        <v>126</v>
      </c>
      <c r="AN26" s="519"/>
      <c r="AO26" s="519"/>
      <c r="AP26" s="519"/>
      <c r="AQ26" s="519"/>
      <c r="AR26" s="561"/>
      <c r="AS26" s="518" t="s">
        <v>137</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2960</v>
      </c>
      <c r="R27" s="519"/>
      <c r="S27" s="519"/>
      <c r="T27" s="519"/>
      <c r="U27" s="519"/>
      <c r="V27" s="561"/>
      <c r="W27" s="620"/>
      <c r="X27" s="608"/>
      <c r="Y27" s="609"/>
      <c r="Z27" s="517" t="s">
        <v>182</v>
      </c>
      <c r="AA27" s="497"/>
      <c r="AB27" s="497"/>
      <c r="AC27" s="497"/>
      <c r="AD27" s="497"/>
      <c r="AE27" s="497"/>
      <c r="AF27" s="497"/>
      <c r="AG27" s="498"/>
      <c r="AH27" s="518" t="s">
        <v>183</v>
      </c>
      <c r="AI27" s="519"/>
      <c r="AJ27" s="519"/>
      <c r="AK27" s="519"/>
      <c r="AL27" s="561"/>
      <c r="AM27" s="518" t="s">
        <v>175</v>
      </c>
      <c r="AN27" s="519"/>
      <c r="AO27" s="519"/>
      <c r="AP27" s="519"/>
      <c r="AQ27" s="519"/>
      <c r="AR27" s="561"/>
      <c r="AS27" s="518" t="s">
        <v>137</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185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2340</v>
      </c>
      <c r="R28" s="519"/>
      <c r="S28" s="519"/>
      <c r="T28" s="519"/>
      <c r="U28" s="519"/>
      <c r="V28" s="561"/>
      <c r="W28" s="620"/>
      <c r="X28" s="608"/>
      <c r="Y28" s="609"/>
      <c r="Z28" s="517" t="s">
        <v>187</v>
      </c>
      <c r="AA28" s="497"/>
      <c r="AB28" s="497"/>
      <c r="AC28" s="497"/>
      <c r="AD28" s="497"/>
      <c r="AE28" s="497"/>
      <c r="AF28" s="497"/>
      <c r="AG28" s="498"/>
      <c r="AH28" s="518" t="s">
        <v>137</v>
      </c>
      <c r="AI28" s="519"/>
      <c r="AJ28" s="519"/>
      <c r="AK28" s="519"/>
      <c r="AL28" s="561"/>
      <c r="AM28" s="518" t="s">
        <v>126</v>
      </c>
      <c r="AN28" s="519"/>
      <c r="AO28" s="519"/>
      <c r="AP28" s="519"/>
      <c r="AQ28" s="519"/>
      <c r="AR28" s="561"/>
      <c r="AS28" s="518" t="s">
        <v>188</v>
      </c>
      <c r="AT28" s="519"/>
      <c r="AU28" s="519"/>
      <c r="AV28" s="519"/>
      <c r="AW28" s="519"/>
      <c r="AX28" s="520"/>
      <c r="AY28" s="646" t="s">
        <v>189</v>
      </c>
      <c r="AZ28" s="647"/>
      <c r="BA28" s="647"/>
      <c r="BB28" s="648"/>
      <c r="BC28" s="427" t="s">
        <v>47</v>
      </c>
      <c r="BD28" s="428"/>
      <c r="BE28" s="428"/>
      <c r="BF28" s="428"/>
      <c r="BG28" s="428"/>
      <c r="BH28" s="428"/>
      <c r="BI28" s="428"/>
      <c r="BJ28" s="428"/>
      <c r="BK28" s="428"/>
      <c r="BL28" s="428"/>
      <c r="BM28" s="429"/>
      <c r="BN28" s="430">
        <v>881455</v>
      </c>
      <c r="BO28" s="431"/>
      <c r="BP28" s="431"/>
      <c r="BQ28" s="431"/>
      <c r="BR28" s="431"/>
      <c r="BS28" s="431"/>
      <c r="BT28" s="431"/>
      <c r="BU28" s="432"/>
      <c r="BV28" s="430">
        <v>990290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10</v>
      </c>
      <c r="M29" s="519"/>
      <c r="N29" s="519"/>
      <c r="O29" s="519"/>
      <c r="P29" s="561"/>
      <c r="Q29" s="518">
        <v>1850</v>
      </c>
      <c r="R29" s="519"/>
      <c r="S29" s="519"/>
      <c r="T29" s="519"/>
      <c r="U29" s="519"/>
      <c r="V29" s="561"/>
      <c r="W29" s="621"/>
      <c r="X29" s="622"/>
      <c r="Y29" s="623"/>
      <c r="Z29" s="517" t="s">
        <v>191</v>
      </c>
      <c r="AA29" s="497"/>
      <c r="AB29" s="497"/>
      <c r="AC29" s="497"/>
      <c r="AD29" s="497"/>
      <c r="AE29" s="497"/>
      <c r="AF29" s="497"/>
      <c r="AG29" s="498"/>
      <c r="AH29" s="518">
        <v>110</v>
      </c>
      <c r="AI29" s="519"/>
      <c r="AJ29" s="519"/>
      <c r="AK29" s="519"/>
      <c r="AL29" s="561"/>
      <c r="AM29" s="518">
        <v>343530</v>
      </c>
      <c r="AN29" s="519"/>
      <c r="AO29" s="519"/>
      <c r="AP29" s="519"/>
      <c r="AQ29" s="519"/>
      <c r="AR29" s="561"/>
      <c r="AS29" s="518">
        <v>3123</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252917</v>
      </c>
      <c r="BO29" s="468"/>
      <c r="BP29" s="468"/>
      <c r="BQ29" s="468"/>
      <c r="BR29" s="468"/>
      <c r="BS29" s="468"/>
      <c r="BT29" s="468"/>
      <c r="BU29" s="469"/>
      <c r="BV29" s="467">
        <v>248323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97.3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1612119</v>
      </c>
      <c r="BO30" s="644"/>
      <c r="BP30" s="644"/>
      <c r="BQ30" s="644"/>
      <c r="BR30" s="644"/>
      <c r="BS30" s="644"/>
      <c r="BT30" s="644"/>
      <c r="BU30" s="645"/>
      <c r="BV30" s="643">
        <v>1357814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202</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200</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ブドウ・ブドウ酒事業会計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十勝圏複合事務組合</v>
      </c>
      <c r="BZ34" s="657"/>
      <c r="CA34" s="657"/>
      <c r="CB34" s="657"/>
      <c r="CC34" s="657"/>
      <c r="CD34" s="657"/>
      <c r="CE34" s="657"/>
      <c r="CF34" s="657"/>
      <c r="CG34" s="657"/>
      <c r="CH34" s="657"/>
      <c r="CI34" s="657"/>
      <c r="CJ34" s="657"/>
      <c r="CK34" s="657"/>
      <c r="CL34" s="657"/>
      <c r="CM34" s="657"/>
      <c r="CN34" s="214"/>
      <c r="CO34" s="656">
        <f>IF(CQ34="","",MAX(C34:D43,U34:V43,AM34:AN43,BE34:BF43,BW34:BX43)+1)</f>
        <v>12</v>
      </c>
      <c r="CP34" s="656"/>
      <c r="CQ34" s="657" t="str">
        <f>IF('各会計、関係団体の財政状況及び健全化判断比率'!BS7="","",'各会計、関係団体の財政状況及び健全化判断比率'!BS7)</f>
        <v>十勝池田食品</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とかち広域消防事務組合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十勝中部広域水道企業団</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f t="shared" si="0"/>
        <v>8</v>
      </c>
      <c r="AN37" s="656"/>
      <c r="AO37" s="657" t="str">
        <f>IF('各会計、関係団体の財政状況及び健全化判断比率'!B34="","",'各会計、関係団体の財政状況及び健全化判断比率'!B34)</f>
        <v>下水道事業会計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dO0B6uUcpozniqBBCs46gKJVOGLb2vRqgQ5VauTSSIXZ/eoh5Ys6ZiOSHFJElxhm4PmEzbN3pWXUlUwMaa/EuQ==" saltValue="t5qhe+hMix9nxkgwmfg+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561</v>
      </c>
      <c r="D34" s="1248"/>
      <c r="E34" s="1249"/>
      <c r="F34" s="32">
        <v>46.71</v>
      </c>
      <c r="G34" s="33">
        <v>48.1</v>
      </c>
      <c r="H34" s="33">
        <v>47.54</v>
      </c>
      <c r="I34" s="33">
        <v>48.36</v>
      </c>
      <c r="J34" s="34">
        <v>39.99</v>
      </c>
      <c r="K34" s="22"/>
      <c r="L34" s="22"/>
      <c r="M34" s="22"/>
      <c r="N34" s="22"/>
      <c r="O34" s="22"/>
      <c r="P34" s="22"/>
    </row>
    <row r="35" spans="1:16" ht="39" customHeight="1" x14ac:dyDescent="0.15">
      <c r="A35" s="22"/>
      <c r="B35" s="35"/>
      <c r="C35" s="1242" t="s">
        <v>562</v>
      </c>
      <c r="D35" s="1243"/>
      <c r="E35" s="1244"/>
      <c r="F35" s="36">
        <v>6.16</v>
      </c>
      <c r="G35" s="37">
        <v>6.67</v>
      </c>
      <c r="H35" s="37">
        <v>6.77</v>
      </c>
      <c r="I35" s="37">
        <v>7.04</v>
      </c>
      <c r="J35" s="38">
        <v>7.12</v>
      </c>
      <c r="K35" s="22"/>
      <c r="L35" s="22"/>
      <c r="M35" s="22"/>
      <c r="N35" s="22"/>
      <c r="O35" s="22"/>
      <c r="P35" s="22"/>
    </row>
    <row r="36" spans="1:16" ht="39" customHeight="1" x14ac:dyDescent="0.15">
      <c r="A36" s="22"/>
      <c r="B36" s="35"/>
      <c r="C36" s="1242" t="s">
        <v>563</v>
      </c>
      <c r="D36" s="1243"/>
      <c r="E36" s="1244"/>
      <c r="F36" s="36">
        <v>6.62</v>
      </c>
      <c r="G36" s="37">
        <v>6.7</v>
      </c>
      <c r="H36" s="37">
        <v>6.89</v>
      </c>
      <c r="I36" s="37">
        <v>7.16</v>
      </c>
      <c r="J36" s="38">
        <v>7.06</v>
      </c>
      <c r="K36" s="22"/>
      <c r="L36" s="22"/>
      <c r="M36" s="22"/>
      <c r="N36" s="22"/>
      <c r="O36" s="22"/>
      <c r="P36" s="22"/>
    </row>
    <row r="37" spans="1:16" ht="39" customHeight="1" x14ac:dyDescent="0.15">
      <c r="A37" s="22"/>
      <c r="B37" s="35"/>
      <c r="C37" s="1242" t="s">
        <v>564</v>
      </c>
      <c r="D37" s="1243"/>
      <c r="E37" s="1244"/>
      <c r="F37" s="36">
        <v>5.66</v>
      </c>
      <c r="G37" s="37">
        <v>6.56</v>
      </c>
      <c r="H37" s="37">
        <v>6.2</v>
      </c>
      <c r="I37" s="37">
        <v>4.25</v>
      </c>
      <c r="J37" s="38">
        <v>4.0599999999999996</v>
      </c>
      <c r="K37" s="22"/>
      <c r="L37" s="22"/>
      <c r="M37" s="22"/>
      <c r="N37" s="22"/>
      <c r="O37" s="22"/>
      <c r="P37" s="22"/>
    </row>
    <row r="38" spans="1:16" ht="39" customHeight="1" x14ac:dyDescent="0.15">
      <c r="A38" s="22"/>
      <c r="B38" s="35"/>
      <c r="C38" s="1242" t="s">
        <v>565</v>
      </c>
      <c r="D38" s="1243"/>
      <c r="E38" s="1244"/>
      <c r="F38" s="36" t="s">
        <v>511</v>
      </c>
      <c r="G38" s="37" t="s">
        <v>511</v>
      </c>
      <c r="H38" s="37" t="s">
        <v>511</v>
      </c>
      <c r="I38" s="37" t="s">
        <v>511</v>
      </c>
      <c r="J38" s="38">
        <v>0.55000000000000004</v>
      </c>
      <c r="K38" s="22"/>
      <c r="L38" s="22"/>
      <c r="M38" s="22"/>
      <c r="N38" s="22"/>
      <c r="O38" s="22"/>
      <c r="P38" s="22"/>
    </row>
    <row r="39" spans="1:16" ht="39" customHeight="1" x14ac:dyDescent="0.15">
      <c r="A39" s="22"/>
      <c r="B39" s="35"/>
      <c r="C39" s="1242" t="s">
        <v>566</v>
      </c>
      <c r="D39" s="1243"/>
      <c r="E39" s="1244"/>
      <c r="F39" s="36">
        <v>0.5</v>
      </c>
      <c r="G39" s="37">
        <v>0.01</v>
      </c>
      <c r="H39" s="37">
        <v>0.76</v>
      </c>
      <c r="I39" s="37">
        <v>0.28000000000000003</v>
      </c>
      <c r="J39" s="38">
        <v>0.4</v>
      </c>
      <c r="K39" s="22"/>
      <c r="L39" s="22"/>
      <c r="M39" s="22"/>
      <c r="N39" s="22"/>
      <c r="O39" s="22"/>
      <c r="P39" s="22"/>
    </row>
    <row r="40" spans="1:16" ht="39" customHeight="1" x14ac:dyDescent="0.15">
      <c r="A40" s="22"/>
      <c r="B40" s="35"/>
      <c r="C40" s="1242" t="s">
        <v>567</v>
      </c>
      <c r="D40" s="1243"/>
      <c r="E40" s="1244"/>
      <c r="F40" s="36">
        <v>0.21</v>
      </c>
      <c r="G40" s="37">
        <v>0.46</v>
      </c>
      <c r="H40" s="37">
        <v>0.68</v>
      </c>
      <c r="I40" s="37">
        <v>0.45</v>
      </c>
      <c r="J40" s="38">
        <v>0.31</v>
      </c>
      <c r="K40" s="22"/>
      <c r="L40" s="22"/>
      <c r="M40" s="22"/>
      <c r="N40" s="22"/>
      <c r="O40" s="22"/>
      <c r="P40" s="22"/>
    </row>
    <row r="41" spans="1:16" ht="39" customHeight="1" x14ac:dyDescent="0.15">
      <c r="A41" s="22"/>
      <c r="B41" s="35"/>
      <c r="C41" s="1242" t="s">
        <v>568</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569</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570</v>
      </c>
      <c r="D43" s="1246"/>
      <c r="E43" s="1247"/>
      <c r="F43" s="41">
        <v>0.05</v>
      </c>
      <c r="G43" s="42">
        <v>0</v>
      </c>
      <c r="H43" s="42">
        <v>0</v>
      </c>
      <c r="I43" s="42">
        <v>0.54</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yxkpi2hLABnpYrZWJrSSldVM3K6aoxsabz9yBUz0UOdYBzrm7SfmmEuwQ4EC+ETK0hDHJvj70g0wHANDrTZQQ==" saltValue="XCUnGkE147dcvccZDTjP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651</v>
      </c>
      <c r="L45" s="60">
        <v>675</v>
      </c>
      <c r="M45" s="60">
        <v>727</v>
      </c>
      <c r="N45" s="60">
        <v>829</v>
      </c>
      <c r="O45" s="61">
        <v>929</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14</v>
      </c>
      <c r="F48" s="1258"/>
      <c r="G48" s="1258"/>
      <c r="H48" s="1258"/>
      <c r="I48" s="1258"/>
      <c r="J48" s="1259"/>
      <c r="K48" s="63">
        <v>289</v>
      </c>
      <c r="L48" s="64">
        <v>295</v>
      </c>
      <c r="M48" s="64">
        <v>282</v>
      </c>
      <c r="N48" s="64">
        <v>276</v>
      </c>
      <c r="O48" s="65">
        <v>262</v>
      </c>
      <c r="P48" s="48"/>
      <c r="Q48" s="48"/>
      <c r="R48" s="48"/>
      <c r="S48" s="48"/>
      <c r="T48" s="48"/>
      <c r="U48" s="48"/>
    </row>
    <row r="49" spans="1:21" ht="30.75" customHeight="1" x14ac:dyDescent="0.15">
      <c r="A49" s="48"/>
      <c r="B49" s="1252"/>
      <c r="C49" s="1253"/>
      <c r="D49" s="62"/>
      <c r="E49" s="1258" t="s">
        <v>15</v>
      </c>
      <c r="F49" s="1258"/>
      <c r="G49" s="1258"/>
      <c r="H49" s="1258"/>
      <c r="I49" s="1258"/>
      <c r="J49" s="1259"/>
      <c r="K49" s="63">
        <v>36</v>
      </c>
      <c r="L49" s="64">
        <v>10</v>
      </c>
      <c r="M49" s="64">
        <v>8</v>
      </c>
      <c r="N49" s="64">
        <v>6</v>
      </c>
      <c r="O49" s="65">
        <v>4</v>
      </c>
      <c r="P49" s="48"/>
      <c r="Q49" s="48"/>
      <c r="R49" s="48"/>
      <c r="S49" s="48"/>
      <c r="T49" s="48"/>
      <c r="U49" s="48"/>
    </row>
    <row r="50" spans="1:21" ht="30.75" customHeight="1" x14ac:dyDescent="0.15">
      <c r="A50" s="48"/>
      <c r="B50" s="1252"/>
      <c r="C50" s="1253"/>
      <c r="D50" s="62"/>
      <c r="E50" s="1258" t="s">
        <v>16</v>
      </c>
      <c r="F50" s="1258"/>
      <c r="G50" s="1258"/>
      <c r="H50" s="1258"/>
      <c r="I50" s="1258"/>
      <c r="J50" s="1259"/>
      <c r="K50" s="63">
        <v>8</v>
      </c>
      <c r="L50" s="64">
        <v>1</v>
      </c>
      <c r="M50" s="64">
        <v>1</v>
      </c>
      <c r="N50" s="64">
        <v>1</v>
      </c>
      <c r="O50" s="65">
        <v>1</v>
      </c>
      <c r="P50" s="48"/>
      <c r="Q50" s="48"/>
      <c r="R50" s="48"/>
      <c r="S50" s="48"/>
      <c r="T50" s="48"/>
      <c r="U50" s="48"/>
    </row>
    <row r="51" spans="1:21" ht="30.75" customHeight="1" x14ac:dyDescent="0.15">
      <c r="A51" s="48"/>
      <c r="B51" s="1254"/>
      <c r="C51" s="1255"/>
      <c r="D51" s="66"/>
      <c r="E51" s="1258" t="s">
        <v>17</v>
      </c>
      <c r="F51" s="1258"/>
      <c r="G51" s="1258"/>
      <c r="H51" s="1258"/>
      <c r="I51" s="1258"/>
      <c r="J51" s="1259"/>
      <c r="K51" s="63">
        <v>1</v>
      </c>
      <c r="L51" s="64">
        <v>0</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668</v>
      </c>
      <c r="L52" s="64">
        <v>670</v>
      </c>
      <c r="M52" s="64">
        <v>691</v>
      </c>
      <c r="N52" s="64">
        <v>728</v>
      </c>
      <c r="O52" s="65">
        <v>783</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317</v>
      </c>
      <c r="L53" s="69">
        <v>311</v>
      </c>
      <c r="M53" s="69">
        <v>327</v>
      </c>
      <c r="N53" s="69">
        <v>384</v>
      </c>
      <c r="O53" s="70">
        <v>413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7Oms24o70p6etZ81B9QqGd40yD5dF6jKT2x9ynJlLjxPmzpQZwTYPnbtZ0xUsS18py91Q8FkIo7f2FWCERwZA==" saltValue="HXmKskXYD2pPAy8NBqW3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76" t="s">
        <v>29</v>
      </c>
      <c r="C41" s="1277"/>
      <c r="D41" s="102"/>
      <c r="E41" s="1282" t="s">
        <v>30</v>
      </c>
      <c r="F41" s="1282"/>
      <c r="G41" s="1282"/>
      <c r="H41" s="1283"/>
      <c r="I41" s="103">
        <v>8145</v>
      </c>
      <c r="J41" s="104">
        <v>8549</v>
      </c>
      <c r="K41" s="104">
        <v>8761</v>
      </c>
      <c r="L41" s="104">
        <v>8421</v>
      </c>
      <c r="M41" s="105">
        <v>8037</v>
      </c>
    </row>
    <row r="42" spans="2:13" ht="27.75" customHeight="1" x14ac:dyDescent="0.15">
      <c r="B42" s="1278"/>
      <c r="C42" s="1279"/>
      <c r="D42" s="106"/>
      <c r="E42" s="1284" t="s">
        <v>31</v>
      </c>
      <c r="F42" s="1284"/>
      <c r="G42" s="1284"/>
      <c r="H42" s="1285"/>
      <c r="I42" s="107">
        <v>5</v>
      </c>
      <c r="J42" s="108">
        <v>3</v>
      </c>
      <c r="K42" s="108">
        <v>2</v>
      </c>
      <c r="L42" s="108">
        <v>1</v>
      </c>
      <c r="M42" s="109">
        <v>70</v>
      </c>
    </row>
    <row r="43" spans="2:13" ht="27.75" customHeight="1" x14ac:dyDescent="0.15">
      <c r="B43" s="1278"/>
      <c r="C43" s="1279"/>
      <c r="D43" s="106"/>
      <c r="E43" s="1284" t="s">
        <v>32</v>
      </c>
      <c r="F43" s="1284"/>
      <c r="G43" s="1284"/>
      <c r="H43" s="1285"/>
      <c r="I43" s="107">
        <v>3698</v>
      </c>
      <c r="J43" s="108">
        <v>3454</v>
      </c>
      <c r="K43" s="108">
        <v>3437</v>
      </c>
      <c r="L43" s="108">
        <v>3322</v>
      </c>
      <c r="M43" s="109">
        <v>3007</v>
      </c>
    </row>
    <row r="44" spans="2:13" ht="27.75" customHeight="1" x14ac:dyDescent="0.15">
      <c r="B44" s="1278"/>
      <c r="C44" s="1279"/>
      <c r="D44" s="106"/>
      <c r="E44" s="1284" t="s">
        <v>33</v>
      </c>
      <c r="F44" s="1284"/>
      <c r="G44" s="1284"/>
      <c r="H44" s="1285"/>
      <c r="I44" s="107">
        <v>305</v>
      </c>
      <c r="J44" s="108">
        <v>24</v>
      </c>
      <c r="K44" s="108">
        <v>21</v>
      </c>
      <c r="L44" s="108">
        <v>16</v>
      </c>
      <c r="M44" s="109">
        <v>21</v>
      </c>
    </row>
    <row r="45" spans="2:13" ht="27.75" customHeight="1" x14ac:dyDescent="0.15">
      <c r="B45" s="1278"/>
      <c r="C45" s="1279"/>
      <c r="D45" s="106"/>
      <c r="E45" s="1284" t="s">
        <v>34</v>
      </c>
      <c r="F45" s="1284"/>
      <c r="G45" s="1284"/>
      <c r="H45" s="1285"/>
      <c r="I45" s="107">
        <v>1569</v>
      </c>
      <c r="J45" s="108">
        <v>1524</v>
      </c>
      <c r="K45" s="108">
        <v>1431</v>
      </c>
      <c r="L45" s="108">
        <v>1435</v>
      </c>
      <c r="M45" s="109">
        <v>1378</v>
      </c>
    </row>
    <row r="46" spans="2:13" ht="27.75" customHeight="1" x14ac:dyDescent="0.15">
      <c r="B46" s="1278"/>
      <c r="C46" s="1279"/>
      <c r="D46" s="110"/>
      <c r="E46" s="1284" t="s">
        <v>35</v>
      </c>
      <c r="F46" s="1284"/>
      <c r="G46" s="1284"/>
      <c r="H46" s="1285"/>
      <c r="I46" s="107" t="s">
        <v>511</v>
      </c>
      <c r="J46" s="108" t="s">
        <v>511</v>
      </c>
      <c r="K46" s="108" t="s">
        <v>511</v>
      </c>
      <c r="L46" s="108" t="s">
        <v>511</v>
      </c>
      <c r="M46" s="109" t="s">
        <v>511</v>
      </c>
    </row>
    <row r="47" spans="2:13" ht="27.75" customHeight="1" x14ac:dyDescent="0.15">
      <c r="B47" s="1278"/>
      <c r="C47" s="1279"/>
      <c r="D47" s="111"/>
      <c r="E47" s="1286" t="s">
        <v>36</v>
      </c>
      <c r="F47" s="1287"/>
      <c r="G47" s="1287"/>
      <c r="H47" s="1288"/>
      <c r="I47" s="107" t="s">
        <v>511</v>
      </c>
      <c r="J47" s="108" t="s">
        <v>511</v>
      </c>
      <c r="K47" s="108" t="s">
        <v>511</v>
      </c>
      <c r="L47" s="108" t="s">
        <v>511</v>
      </c>
      <c r="M47" s="109" t="s">
        <v>511</v>
      </c>
    </row>
    <row r="48" spans="2:13" ht="27.75" customHeight="1" x14ac:dyDescent="0.15">
      <c r="B48" s="1278"/>
      <c r="C48" s="1279"/>
      <c r="D48" s="106"/>
      <c r="E48" s="1284" t="s">
        <v>37</v>
      </c>
      <c r="F48" s="1284"/>
      <c r="G48" s="1284"/>
      <c r="H48" s="1285"/>
      <c r="I48" s="107" t="s">
        <v>511</v>
      </c>
      <c r="J48" s="108" t="s">
        <v>511</v>
      </c>
      <c r="K48" s="108" t="s">
        <v>511</v>
      </c>
      <c r="L48" s="108" t="s">
        <v>511</v>
      </c>
      <c r="M48" s="109" t="s">
        <v>511</v>
      </c>
    </row>
    <row r="49" spans="2:13" ht="27.75" customHeight="1" x14ac:dyDescent="0.15">
      <c r="B49" s="1280"/>
      <c r="C49" s="1281"/>
      <c r="D49" s="106"/>
      <c r="E49" s="1284" t="s">
        <v>38</v>
      </c>
      <c r="F49" s="1284"/>
      <c r="G49" s="1284"/>
      <c r="H49" s="1285"/>
      <c r="I49" s="107" t="s">
        <v>511</v>
      </c>
      <c r="J49" s="108" t="s">
        <v>511</v>
      </c>
      <c r="K49" s="108" t="s">
        <v>511</v>
      </c>
      <c r="L49" s="108" t="s">
        <v>511</v>
      </c>
      <c r="M49" s="109" t="s">
        <v>511</v>
      </c>
    </row>
    <row r="50" spans="2:13" ht="27.75" customHeight="1" x14ac:dyDescent="0.15">
      <c r="B50" s="1289" t="s">
        <v>39</v>
      </c>
      <c r="C50" s="1290"/>
      <c r="D50" s="112"/>
      <c r="E50" s="1284" t="s">
        <v>40</v>
      </c>
      <c r="F50" s="1284"/>
      <c r="G50" s="1284"/>
      <c r="H50" s="1285"/>
      <c r="I50" s="107">
        <v>2353</v>
      </c>
      <c r="J50" s="108">
        <v>2402</v>
      </c>
      <c r="K50" s="108">
        <v>2645</v>
      </c>
      <c r="L50" s="108">
        <v>2755</v>
      </c>
      <c r="M50" s="109">
        <v>2926</v>
      </c>
    </row>
    <row r="51" spans="2:13" ht="27.75" customHeight="1" x14ac:dyDescent="0.15">
      <c r="B51" s="1278"/>
      <c r="C51" s="1279"/>
      <c r="D51" s="106"/>
      <c r="E51" s="1284" t="s">
        <v>41</v>
      </c>
      <c r="F51" s="1284"/>
      <c r="G51" s="1284"/>
      <c r="H51" s="1285"/>
      <c r="I51" s="107">
        <v>352</v>
      </c>
      <c r="J51" s="108">
        <v>348</v>
      </c>
      <c r="K51" s="108">
        <v>326</v>
      </c>
      <c r="L51" s="108">
        <v>329</v>
      </c>
      <c r="M51" s="109">
        <v>332</v>
      </c>
    </row>
    <row r="52" spans="2:13" ht="27.75" customHeight="1" x14ac:dyDescent="0.15">
      <c r="B52" s="1280"/>
      <c r="C52" s="1281"/>
      <c r="D52" s="106"/>
      <c r="E52" s="1284" t="s">
        <v>42</v>
      </c>
      <c r="F52" s="1284"/>
      <c r="G52" s="1284"/>
      <c r="H52" s="1285"/>
      <c r="I52" s="107">
        <v>7250</v>
      </c>
      <c r="J52" s="108">
        <v>7569</v>
      </c>
      <c r="K52" s="108">
        <v>7649</v>
      </c>
      <c r="L52" s="108">
        <v>7394</v>
      </c>
      <c r="M52" s="109">
        <v>7093</v>
      </c>
    </row>
    <row r="53" spans="2:13" ht="27.75" customHeight="1" thickBot="1" x14ac:dyDescent="0.2">
      <c r="B53" s="1291" t="s">
        <v>43</v>
      </c>
      <c r="C53" s="1292"/>
      <c r="D53" s="113"/>
      <c r="E53" s="1293" t="s">
        <v>44</v>
      </c>
      <c r="F53" s="1293"/>
      <c r="G53" s="1293"/>
      <c r="H53" s="1294"/>
      <c r="I53" s="114">
        <v>3768</v>
      </c>
      <c r="J53" s="115">
        <v>3235</v>
      </c>
      <c r="K53" s="115">
        <v>3032</v>
      </c>
      <c r="L53" s="115">
        <v>2717</v>
      </c>
      <c r="M53" s="116">
        <v>2163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kKuxx2+RYPdvUCsDEz+K45LbshrXbLqMTE4PLsgErorWCpdJpTMbALF+ChukViRQgGT9dHNlgWJo+7/3sn0JA==" saltValue="q7nM2y4L96BzICw3l3+U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47</v>
      </c>
      <c r="D55" s="1303"/>
      <c r="E55" s="1304"/>
      <c r="F55" s="128">
        <v>1069</v>
      </c>
      <c r="G55" s="128">
        <v>990</v>
      </c>
      <c r="H55" s="129">
        <v>881</v>
      </c>
    </row>
    <row r="56" spans="2:8" ht="52.5" customHeight="1" x14ac:dyDescent="0.15">
      <c r="B56" s="130"/>
      <c r="C56" s="1305" t="s">
        <v>48</v>
      </c>
      <c r="D56" s="1305"/>
      <c r="E56" s="1306"/>
      <c r="F56" s="131">
        <v>240</v>
      </c>
      <c r="G56" s="131">
        <v>248</v>
      </c>
      <c r="H56" s="132">
        <v>253</v>
      </c>
    </row>
    <row r="57" spans="2:8" ht="53.25" customHeight="1" x14ac:dyDescent="0.15">
      <c r="B57" s="130"/>
      <c r="C57" s="1307" t="s">
        <v>49</v>
      </c>
      <c r="D57" s="1307"/>
      <c r="E57" s="1308"/>
      <c r="F57" s="133">
        <v>1186</v>
      </c>
      <c r="G57" s="133">
        <v>1358</v>
      </c>
      <c r="H57" s="134">
        <v>1612</v>
      </c>
    </row>
    <row r="58" spans="2:8" ht="45.75" customHeight="1" x14ac:dyDescent="0.15">
      <c r="B58" s="135"/>
      <c r="C58" s="1295" t="s">
        <v>582</v>
      </c>
      <c r="D58" s="1296"/>
      <c r="E58" s="1297"/>
      <c r="F58" s="136">
        <v>242</v>
      </c>
      <c r="G58" s="136">
        <v>304</v>
      </c>
      <c r="H58" s="137">
        <v>500</v>
      </c>
    </row>
    <row r="59" spans="2:8" ht="45.75" customHeight="1" x14ac:dyDescent="0.15">
      <c r="B59" s="135"/>
      <c r="C59" s="1295" t="s">
        <v>583</v>
      </c>
      <c r="D59" s="1296"/>
      <c r="E59" s="1297"/>
      <c r="F59" s="136">
        <v>214</v>
      </c>
      <c r="G59" s="136">
        <v>276</v>
      </c>
      <c r="H59" s="137">
        <v>402</v>
      </c>
    </row>
    <row r="60" spans="2:8" ht="45.75" customHeight="1" x14ac:dyDescent="0.15">
      <c r="B60" s="135"/>
      <c r="C60" s="1295" t="s">
        <v>584</v>
      </c>
      <c r="D60" s="1296"/>
      <c r="E60" s="1297"/>
      <c r="F60" s="136">
        <v>184</v>
      </c>
      <c r="G60" s="136">
        <v>181</v>
      </c>
      <c r="H60" s="137">
        <v>179</v>
      </c>
    </row>
    <row r="61" spans="2:8" ht="45.75" customHeight="1" x14ac:dyDescent="0.15">
      <c r="B61" s="135"/>
      <c r="C61" s="1295" t="s">
        <v>585</v>
      </c>
      <c r="D61" s="1296"/>
      <c r="E61" s="1297"/>
      <c r="F61" s="136">
        <v>152</v>
      </c>
      <c r="G61" s="136">
        <v>143</v>
      </c>
      <c r="H61" s="137">
        <v>155</v>
      </c>
    </row>
    <row r="62" spans="2:8" ht="45.75" customHeight="1" thickBot="1" x14ac:dyDescent="0.2">
      <c r="B62" s="138"/>
      <c r="C62" s="1298" t="s">
        <v>586</v>
      </c>
      <c r="D62" s="1299"/>
      <c r="E62" s="1300"/>
      <c r="F62" s="139">
        <v>110</v>
      </c>
      <c r="G62" s="139">
        <v>113</v>
      </c>
      <c r="H62" s="140">
        <v>125</v>
      </c>
    </row>
    <row r="63" spans="2:8" ht="52.5" customHeight="1" thickBot="1" x14ac:dyDescent="0.2">
      <c r="B63" s="141"/>
      <c r="C63" s="1301" t="s">
        <v>50</v>
      </c>
      <c r="D63" s="1301"/>
      <c r="E63" s="1302"/>
      <c r="F63" s="142">
        <v>2495</v>
      </c>
      <c r="G63" s="142">
        <v>2596</v>
      </c>
      <c r="H63" s="143">
        <v>2746</v>
      </c>
    </row>
    <row r="64" spans="2:8" ht="15" customHeight="1" x14ac:dyDescent="0.15"/>
  </sheetData>
  <sheetProtection algorithmName="SHA-512" hashValue="83j1zYY76bC8dwTgyqVVuf+B9R05o25ckMFMyrGvMwCw+2rQ9G88yFdGELWM2rjJp3xRBEi2yNsGnFGRzAv37g==" saltValue="AfP7LJHh3C2EGq+asAvJ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I1" zoomScale="90" zoomScaleNormal="90" zoomScaleSheetLayoutView="55" workbookViewId="0">
      <selection activeCell="CO13" sqref="CO1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552</v>
      </c>
      <c r="BQ50" s="1322"/>
      <c r="BR50" s="1322"/>
      <c r="BS50" s="1322"/>
      <c r="BT50" s="1322"/>
      <c r="BU50" s="1322"/>
      <c r="BV50" s="1322"/>
      <c r="BW50" s="1322"/>
      <c r="BX50" s="1322" t="s">
        <v>553</v>
      </c>
      <c r="BY50" s="1322"/>
      <c r="BZ50" s="1322"/>
      <c r="CA50" s="1322"/>
      <c r="CB50" s="1322"/>
      <c r="CC50" s="1322"/>
      <c r="CD50" s="1322"/>
      <c r="CE50" s="1322"/>
      <c r="CF50" s="1322" t="s">
        <v>554</v>
      </c>
      <c r="CG50" s="1322"/>
      <c r="CH50" s="1322"/>
      <c r="CI50" s="1322"/>
      <c r="CJ50" s="1322"/>
      <c r="CK50" s="1322"/>
      <c r="CL50" s="1322"/>
      <c r="CM50" s="1322"/>
      <c r="CN50" s="1322" t="s">
        <v>555</v>
      </c>
      <c r="CO50" s="1322"/>
      <c r="CP50" s="1322"/>
      <c r="CQ50" s="1322"/>
      <c r="CR50" s="1322"/>
      <c r="CS50" s="1322"/>
      <c r="CT50" s="1322"/>
      <c r="CU50" s="1322"/>
      <c r="CV50" s="1322" t="s">
        <v>556</v>
      </c>
      <c r="CW50" s="1322"/>
      <c r="CX50" s="1322"/>
      <c r="CY50" s="1322"/>
      <c r="CZ50" s="1322"/>
      <c r="DA50" s="1322"/>
      <c r="DB50" s="1322"/>
      <c r="DC50" s="1322"/>
    </row>
    <row r="51" spans="1:109" ht="13.5" customHeight="1" x14ac:dyDescent="0.15">
      <c r="B51" s="395"/>
      <c r="G51" s="1329"/>
      <c r="H51" s="1329"/>
      <c r="I51" s="1327"/>
      <c r="J51" s="1327"/>
      <c r="K51" s="1325"/>
      <c r="L51" s="1325"/>
      <c r="M51" s="1325"/>
      <c r="N51" s="1325"/>
      <c r="AM51" s="404"/>
      <c r="AN51" s="1326" t="s">
        <v>593</v>
      </c>
      <c r="AO51" s="1326"/>
      <c r="AP51" s="1326"/>
      <c r="AQ51" s="1326"/>
      <c r="AR51" s="1326"/>
      <c r="AS51" s="1326"/>
      <c r="AT51" s="1326"/>
      <c r="AU51" s="1326"/>
      <c r="AV51" s="1326"/>
      <c r="AW51" s="1326"/>
      <c r="AX51" s="1326"/>
      <c r="AY51" s="1326"/>
      <c r="AZ51" s="1326"/>
      <c r="BA51" s="1326"/>
      <c r="BB51" s="1326" t="s">
        <v>594</v>
      </c>
      <c r="BC51" s="1326"/>
      <c r="BD51" s="1326"/>
      <c r="BE51" s="1326"/>
      <c r="BF51" s="1326"/>
      <c r="BG51" s="1326"/>
      <c r="BH51" s="1326"/>
      <c r="BI51" s="1326"/>
      <c r="BJ51" s="1326"/>
      <c r="BK51" s="1326"/>
      <c r="BL51" s="1326"/>
      <c r="BM51" s="1326"/>
      <c r="BN51" s="1326"/>
      <c r="BO51" s="1326"/>
      <c r="BP51" s="1324">
        <v>113.5</v>
      </c>
      <c r="BQ51" s="1324"/>
      <c r="BR51" s="1324"/>
      <c r="BS51" s="1324"/>
      <c r="BT51" s="1324"/>
      <c r="BU51" s="1324"/>
      <c r="BV51" s="1324"/>
      <c r="BW51" s="1324"/>
      <c r="BX51" s="1324">
        <v>98.7</v>
      </c>
      <c r="BY51" s="1324"/>
      <c r="BZ51" s="1324"/>
      <c r="CA51" s="1324"/>
      <c r="CB51" s="1324"/>
      <c r="CC51" s="1324"/>
      <c r="CD51" s="1324"/>
      <c r="CE51" s="1324"/>
      <c r="CF51" s="1324">
        <v>92.3</v>
      </c>
      <c r="CG51" s="1324"/>
      <c r="CH51" s="1324"/>
      <c r="CI51" s="1324"/>
      <c r="CJ51" s="1324"/>
      <c r="CK51" s="1324"/>
      <c r="CL51" s="1324"/>
      <c r="CM51" s="1324"/>
      <c r="CN51" s="1324">
        <v>86.7</v>
      </c>
      <c r="CO51" s="1324"/>
      <c r="CP51" s="1324"/>
      <c r="CQ51" s="1324"/>
      <c r="CR51" s="1324"/>
      <c r="CS51" s="1324"/>
      <c r="CT51" s="1324"/>
      <c r="CU51" s="1324"/>
      <c r="CV51" s="1323"/>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595</v>
      </c>
      <c r="BC53" s="1326"/>
      <c r="BD53" s="1326"/>
      <c r="BE53" s="1326"/>
      <c r="BF53" s="1326"/>
      <c r="BG53" s="1326"/>
      <c r="BH53" s="1326"/>
      <c r="BI53" s="1326"/>
      <c r="BJ53" s="1326"/>
      <c r="BK53" s="1326"/>
      <c r="BL53" s="1326"/>
      <c r="BM53" s="1326"/>
      <c r="BN53" s="1326"/>
      <c r="BO53" s="1326"/>
      <c r="BP53" s="1324">
        <v>55.7</v>
      </c>
      <c r="BQ53" s="1324"/>
      <c r="BR53" s="1324"/>
      <c r="BS53" s="1324"/>
      <c r="BT53" s="1324"/>
      <c r="BU53" s="1324"/>
      <c r="BV53" s="1324"/>
      <c r="BW53" s="1324"/>
      <c r="BX53" s="1324">
        <v>52.8</v>
      </c>
      <c r="BY53" s="1324"/>
      <c r="BZ53" s="1324"/>
      <c r="CA53" s="1324"/>
      <c r="CB53" s="1324"/>
      <c r="CC53" s="1324"/>
      <c r="CD53" s="1324"/>
      <c r="CE53" s="1324"/>
      <c r="CF53" s="1324">
        <v>54.6</v>
      </c>
      <c r="CG53" s="1324"/>
      <c r="CH53" s="1324"/>
      <c r="CI53" s="1324"/>
      <c r="CJ53" s="1324"/>
      <c r="CK53" s="1324"/>
      <c r="CL53" s="1324"/>
      <c r="CM53" s="1324"/>
      <c r="CN53" s="1324">
        <v>56.4</v>
      </c>
      <c r="CO53" s="1324"/>
      <c r="CP53" s="1324"/>
      <c r="CQ53" s="1324"/>
      <c r="CR53" s="1324"/>
      <c r="CS53" s="1324"/>
      <c r="CT53" s="1324"/>
      <c r="CU53" s="1324"/>
      <c r="CV53" s="1323"/>
      <c r="CW53" s="1324"/>
      <c r="CX53" s="1324"/>
      <c r="CY53" s="1324"/>
      <c r="CZ53" s="1324"/>
      <c r="DA53" s="1324"/>
      <c r="DB53" s="1324"/>
      <c r="DC53" s="1324"/>
    </row>
    <row r="54" spans="1:109" x14ac:dyDescent="0.15">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8"/>
      <c r="H55" s="1318"/>
      <c r="I55" s="1318"/>
      <c r="J55" s="1318"/>
      <c r="K55" s="1325"/>
      <c r="L55" s="1325"/>
      <c r="M55" s="1325"/>
      <c r="N55" s="1325"/>
      <c r="AN55" s="1322" t="s">
        <v>596</v>
      </c>
      <c r="AO55" s="1322"/>
      <c r="AP55" s="1322"/>
      <c r="AQ55" s="1322"/>
      <c r="AR55" s="1322"/>
      <c r="AS55" s="1322"/>
      <c r="AT55" s="1322"/>
      <c r="AU55" s="1322"/>
      <c r="AV55" s="1322"/>
      <c r="AW55" s="1322"/>
      <c r="AX55" s="1322"/>
      <c r="AY55" s="1322"/>
      <c r="AZ55" s="1322"/>
      <c r="BA55" s="1322"/>
      <c r="BB55" s="1326" t="s">
        <v>594</v>
      </c>
      <c r="BC55" s="1326"/>
      <c r="BD55" s="1326"/>
      <c r="BE55" s="1326"/>
      <c r="BF55" s="1326"/>
      <c r="BG55" s="1326"/>
      <c r="BH55" s="1326"/>
      <c r="BI55" s="1326"/>
      <c r="BJ55" s="1326"/>
      <c r="BK55" s="1326"/>
      <c r="BL55" s="1326"/>
      <c r="BM55" s="1326"/>
      <c r="BN55" s="1326"/>
      <c r="BO55" s="1326"/>
      <c r="BP55" s="1324">
        <v>0</v>
      </c>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3"/>
      <c r="CW55" s="1324"/>
      <c r="CX55" s="1324"/>
      <c r="CY55" s="1324"/>
      <c r="CZ55" s="1324"/>
      <c r="DA55" s="1324"/>
      <c r="DB55" s="1324"/>
      <c r="DC55" s="1324"/>
    </row>
    <row r="56" spans="1:109" x14ac:dyDescent="0.15">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595</v>
      </c>
      <c r="BC57" s="1326"/>
      <c r="BD57" s="1326"/>
      <c r="BE57" s="1326"/>
      <c r="BF57" s="1326"/>
      <c r="BG57" s="1326"/>
      <c r="BH57" s="1326"/>
      <c r="BI57" s="1326"/>
      <c r="BJ57" s="1326"/>
      <c r="BK57" s="1326"/>
      <c r="BL57" s="1326"/>
      <c r="BM57" s="1326"/>
      <c r="BN57" s="1326"/>
      <c r="BO57" s="1326"/>
      <c r="BP57" s="1324">
        <v>55.3</v>
      </c>
      <c r="BQ57" s="1324"/>
      <c r="BR57" s="1324"/>
      <c r="BS57" s="1324"/>
      <c r="BT57" s="1324"/>
      <c r="BU57" s="1324"/>
      <c r="BV57" s="1324"/>
      <c r="BW57" s="1324"/>
      <c r="BX57" s="1324">
        <v>56.3</v>
      </c>
      <c r="BY57" s="1324"/>
      <c r="BZ57" s="1324"/>
      <c r="CA57" s="1324"/>
      <c r="CB57" s="1324"/>
      <c r="CC57" s="1324"/>
      <c r="CD57" s="1324"/>
      <c r="CE57" s="1324"/>
      <c r="CF57" s="1324">
        <v>58.3</v>
      </c>
      <c r="CG57" s="1324"/>
      <c r="CH57" s="1324"/>
      <c r="CI57" s="1324"/>
      <c r="CJ57" s="1324"/>
      <c r="CK57" s="1324"/>
      <c r="CL57" s="1324"/>
      <c r="CM57" s="1324"/>
      <c r="CN57" s="1324">
        <v>60.2</v>
      </c>
      <c r="CO57" s="1324"/>
      <c r="CP57" s="1324"/>
      <c r="CQ57" s="1324"/>
      <c r="CR57" s="1324"/>
      <c r="CS57" s="1324"/>
      <c r="CT57" s="1324"/>
      <c r="CU57" s="1324"/>
      <c r="CV57" s="1323"/>
      <c r="CW57" s="1324"/>
      <c r="CX57" s="1324"/>
      <c r="CY57" s="1324"/>
      <c r="CZ57" s="1324"/>
      <c r="DA57" s="1324"/>
      <c r="DB57" s="1324"/>
      <c r="DC57" s="1324"/>
      <c r="DD57" s="408"/>
      <c r="DE57" s="407"/>
    </row>
    <row r="58" spans="1:109" s="403" customFormat="1" x14ac:dyDescent="0.15">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598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552</v>
      </c>
      <c r="BQ72" s="1322"/>
      <c r="BR72" s="1322"/>
      <c r="BS72" s="1322"/>
      <c r="BT72" s="1322"/>
      <c r="BU72" s="1322"/>
      <c r="BV72" s="1322"/>
      <c r="BW72" s="1322"/>
      <c r="BX72" s="1322" t="s">
        <v>553</v>
      </c>
      <c r="BY72" s="1322"/>
      <c r="BZ72" s="1322"/>
      <c r="CA72" s="1322"/>
      <c r="CB72" s="1322"/>
      <c r="CC72" s="1322"/>
      <c r="CD72" s="1322"/>
      <c r="CE72" s="1322"/>
      <c r="CF72" s="1322" t="s">
        <v>554</v>
      </c>
      <c r="CG72" s="1322"/>
      <c r="CH72" s="1322"/>
      <c r="CI72" s="1322"/>
      <c r="CJ72" s="1322"/>
      <c r="CK72" s="1322"/>
      <c r="CL72" s="1322"/>
      <c r="CM72" s="1322"/>
      <c r="CN72" s="1322" t="s">
        <v>555</v>
      </c>
      <c r="CO72" s="1322"/>
      <c r="CP72" s="1322"/>
      <c r="CQ72" s="1322"/>
      <c r="CR72" s="1322"/>
      <c r="CS72" s="1322"/>
      <c r="CT72" s="1322"/>
      <c r="CU72" s="1322"/>
      <c r="CV72" s="1322" t="s">
        <v>556</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6" t="s">
        <v>593</v>
      </c>
      <c r="AO73" s="1326"/>
      <c r="AP73" s="1326"/>
      <c r="AQ73" s="1326"/>
      <c r="AR73" s="1326"/>
      <c r="AS73" s="1326"/>
      <c r="AT73" s="1326"/>
      <c r="AU73" s="1326"/>
      <c r="AV73" s="1326"/>
      <c r="AW73" s="1326"/>
      <c r="AX73" s="1326"/>
      <c r="AY73" s="1326"/>
      <c r="AZ73" s="1326"/>
      <c r="BA73" s="1326"/>
      <c r="BB73" s="1326" t="s">
        <v>594</v>
      </c>
      <c r="BC73" s="1326"/>
      <c r="BD73" s="1326"/>
      <c r="BE73" s="1326"/>
      <c r="BF73" s="1326"/>
      <c r="BG73" s="1326"/>
      <c r="BH73" s="1326"/>
      <c r="BI73" s="1326"/>
      <c r="BJ73" s="1326"/>
      <c r="BK73" s="1326"/>
      <c r="BL73" s="1326"/>
      <c r="BM73" s="1326"/>
      <c r="BN73" s="1326"/>
      <c r="BO73" s="1326"/>
      <c r="BP73" s="1324">
        <v>113.5</v>
      </c>
      <c r="BQ73" s="1324"/>
      <c r="BR73" s="1324"/>
      <c r="BS73" s="1324"/>
      <c r="BT73" s="1324"/>
      <c r="BU73" s="1324"/>
      <c r="BV73" s="1324"/>
      <c r="BW73" s="1324"/>
      <c r="BX73" s="1324">
        <v>98.7</v>
      </c>
      <c r="BY73" s="1324"/>
      <c r="BZ73" s="1324"/>
      <c r="CA73" s="1324"/>
      <c r="CB73" s="1324"/>
      <c r="CC73" s="1324"/>
      <c r="CD73" s="1324"/>
      <c r="CE73" s="1324"/>
      <c r="CF73" s="1324">
        <v>92.3</v>
      </c>
      <c r="CG73" s="1324"/>
      <c r="CH73" s="1324"/>
      <c r="CI73" s="1324"/>
      <c r="CJ73" s="1324"/>
      <c r="CK73" s="1324"/>
      <c r="CL73" s="1324"/>
      <c r="CM73" s="1324"/>
      <c r="CN73" s="1324">
        <v>86.7</v>
      </c>
      <c r="CO73" s="1324"/>
      <c r="CP73" s="1324"/>
      <c r="CQ73" s="1324"/>
      <c r="CR73" s="1324"/>
      <c r="CS73" s="1324"/>
      <c r="CT73" s="1324"/>
      <c r="CU73" s="1324"/>
      <c r="CV73" s="1324">
        <v>68.599999999999994</v>
      </c>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599</v>
      </c>
      <c r="BC75" s="1326"/>
      <c r="BD75" s="1326"/>
      <c r="BE75" s="1326"/>
      <c r="BF75" s="1326"/>
      <c r="BG75" s="1326"/>
      <c r="BH75" s="1326"/>
      <c r="BI75" s="1326"/>
      <c r="BJ75" s="1326"/>
      <c r="BK75" s="1326"/>
      <c r="BL75" s="1326"/>
      <c r="BM75" s="1326"/>
      <c r="BN75" s="1326"/>
      <c r="BO75" s="1326"/>
      <c r="BP75" s="1324">
        <v>9.6999999999999993</v>
      </c>
      <c r="BQ75" s="1324"/>
      <c r="BR75" s="1324"/>
      <c r="BS75" s="1324"/>
      <c r="BT75" s="1324"/>
      <c r="BU75" s="1324"/>
      <c r="BV75" s="1324"/>
      <c r="BW75" s="1324"/>
      <c r="BX75" s="1324">
        <v>9.5</v>
      </c>
      <c r="BY75" s="1324"/>
      <c r="BZ75" s="1324"/>
      <c r="CA75" s="1324"/>
      <c r="CB75" s="1324"/>
      <c r="CC75" s="1324"/>
      <c r="CD75" s="1324"/>
      <c r="CE75" s="1324"/>
      <c r="CF75" s="1324">
        <v>9.6</v>
      </c>
      <c r="CG75" s="1324"/>
      <c r="CH75" s="1324"/>
      <c r="CI75" s="1324"/>
      <c r="CJ75" s="1324"/>
      <c r="CK75" s="1324"/>
      <c r="CL75" s="1324"/>
      <c r="CM75" s="1324"/>
      <c r="CN75" s="1324">
        <v>10.5</v>
      </c>
      <c r="CO75" s="1324"/>
      <c r="CP75" s="1324"/>
      <c r="CQ75" s="1324"/>
      <c r="CR75" s="1324"/>
      <c r="CS75" s="1324"/>
      <c r="CT75" s="1324"/>
      <c r="CU75" s="1324"/>
      <c r="CV75" s="1324">
        <v>11.7</v>
      </c>
      <c r="CW75" s="1324"/>
      <c r="CX75" s="1324"/>
      <c r="CY75" s="1324"/>
      <c r="CZ75" s="1324"/>
      <c r="DA75" s="1324"/>
      <c r="DB75" s="1324"/>
      <c r="DC75" s="1324"/>
    </row>
    <row r="76" spans="2:107" x14ac:dyDescent="0.15">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8"/>
      <c r="H77" s="1318"/>
      <c r="I77" s="1318"/>
      <c r="J77" s="1318"/>
      <c r="K77" s="1330"/>
      <c r="L77" s="1330"/>
      <c r="M77" s="1330"/>
      <c r="N77" s="1330"/>
      <c r="AN77" s="1322" t="s">
        <v>596</v>
      </c>
      <c r="AO77" s="1322"/>
      <c r="AP77" s="1322"/>
      <c r="AQ77" s="1322"/>
      <c r="AR77" s="1322"/>
      <c r="AS77" s="1322"/>
      <c r="AT77" s="1322"/>
      <c r="AU77" s="1322"/>
      <c r="AV77" s="1322"/>
      <c r="AW77" s="1322"/>
      <c r="AX77" s="1322"/>
      <c r="AY77" s="1322"/>
      <c r="AZ77" s="1322"/>
      <c r="BA77" s="1322"/>
      <c r="BB77" s="1326" t="s">
        <v>594</v>
      </c>
      <c r="BC77" s="1326"/>
      <c r="BD77" s="1326"/>
      <c r="BE77" s="1326"/>
      <c r="BF77" s="1326"/>
      <c r="BG77" s="1326"/>
      <c r="BH77" s="1326"/>
      <c r="BI77" s="1326"/>
      <c r="BJ77" s="1326"/>
      <c r="BK77" s="1326"/>
      <c r="BL77" s="1326"/>
      <c r="BM77" s="1326"/>
      <c r="BN77" s="1326"/>
      <c r="BO77" s="1326"/>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599</v>
      </c>
      <c r="BC79" s="1326"/>
      <c r="BD79" s="1326"/>
      <c r="BE79" s="1326"/>
      <c r="BF79" s="1326"/>
      <c r="BG79" s="1326"/>
      <c r="BH79" s="1326"/>
      <c r="BI79" s="1326"/>
      <c r="BJ79" s="1326"/>
      <c r="BK79" s="1326"/>
      <c r="BL79" s="1326"/>
      <c r="BM79" s="1326"/>
      <c r="BN79" s="1326"/>
      <c r="BO79" s="1326"/>
      <c r="BP79" s="1324">
        <v>8.6</v>
      </c>
      <c r="BQ79" s="1324"/>
      <c r="BR79" s="1324"/>
      <c r="BS79" s="1324"/>
      <c r="BT79" s="1324"/>
      <c r="BU79" s="1324"/>
      <c r="BV79" s="1324"/>
      <c r="BW79" s="1324"/>
      <c r="BX79" s="1324">
        <v>8.5</v>
      </c>
      <c r="BY79" s="1324"/>
      <c r="BZ79" s="1324"/>
      <c r="CA79" s="1324"/>
      <c r="CB79" s="1324"/>
      <c r="CC79" s="1324"/>
      <c r="CD79" s="1324"/>
      <c r="CE79" s="1324"/>
      <c r="CF79" s="1324">
        <v>8.5</v>
      </c>
      <c r="CG79" s="1324"/>
      <c r="CH79" s="1324"/>
      <c r="CI79" s="1324"/>
      <c r="CJ79" s="1324"/>
      <c r="CK79" s="1324"/>
      <c r="CL79" s="1324"/>
      <c r="CM79" s="1324"/>
      <c r="CN79" s="1324">
        <v>8.6</v>
      </c>
      <c r="CO79" s="1324"/>
      <c r="CP79" s="1324"/>
      <c r="CQ79" s="1324"/>
      <c r="CR79" s="1324"/>
      <c r="CS79" s="1324"/>
      <c r="CT79" s="1324"/>
      <c r="CU79" s="1324"/>
      <c r="CV79" s="1324">
        <v>8.6</v>
      </c>
      <c r="CW79" s="1324"/>
      <c r="CX79" s="1324"/>
      <c r="CY79" s="1324"/>
      <c r="CZ79" s="1324"/>
      <c r="DA79" s="1324"/>
      <c r="DB79" s="1324"/>
      <c r="DC79" s="1324"/>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TNfav98hp8sI+l/6aKd7q+gqTv/QxuJZn+yYbOrc5itOIRNuafx4EMcI5zugdX5MGbfPlrTWZaSFPr6OLuJ9A==" saltValue="Rqddx8fRIuFLr4PljwvJ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70" zoomScaleNormal="70" zoomScaleSheetLayoutView="70" workbookViewId="0">
      <selection activeCell="AZ19" sqref="AZ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1yljfw31LTL6oRWNcHdAdDsuBQLvKPWb+yswCUPMFLy2H0se05OOxTAuzmiNyW1Ivz5EQBypwFmsOChTwJilmw==" saltValue="8GHco3C8oLeiDxODRNd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70" zoomScaleNormal="70" zoomScaleSheetLayoutView="55" workbookViewId="0">
      <selection activeCell="AE111" sqref="AE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Q98DIzdhlKU057ddUuzIVvx1cnrytGhlb6reke3zUMbyJk9A3Pq1OtwDX/4TS1aBgAXhUlf/EKQVvBCxuAo07g==" saltValue="dbmOyTSpkfM0NWDhMUai3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278004</v>
      </c>
      <c r="E3" s="162"/>
      <c r="F3" s="163">
        <v>162193</v>
      </c>
      <c r="G3" s="164"/>
      <c r="H3" s="165"/>
    </row>
    <row r="4" spans="1:8" x14ac:dyDescent="0.15">
      <c r="A4" s="166"/>
      <c r="B4" s="167"/>
      <c r="C4" s="168"/>
      <c r="D4" s="169">
        <v>114631</v>
      </c>
      <c r="E4" s="170"/>
      <c r="F4" s="171">
        <v>79985</v>
      </c>
      <c r="G4" s="172"/>
      <c r="H4" s="173"/>
    </row>
    <row r="5" spans="1:8" x14ac:dyDescent="0.15">
      <c r="A5" s="154" t="s">
        <v>544</v>
      </c>
      <c r="B5" s="159"/>
      <c r="C5" s="160"/>
      <c r="D5" s="161">
        <v>155344</v>
      </c>
      <c r="E5" s="162"/>
      <c r="F5" s="163">
        <v>168868</v>
      </c>
      <c r="G5" s="164"/>
      <c r="H5" s="165"/>
    </row>
    <row r="6" spans="1:8" x14ac:dyDescent="0.15">
      <c r="A6" s="166"/>
      <c r="B6" s="167"/>
      <c r="C6" s="168"/>
      <c r="D6" s="169">
        <v>90016</v>
      </c>
      <c r="E6" s="170"/>
      <c r="F6" s="171">
        <v>79360</v>
      </c>
      <c r="G6" s="172"/>
      <c r="H6" s="173"/>
    </row>
    <row r="7" spans="1:8" x14ac:dyDescent="0.15">
      <c r="A7" s="154" t="s">
        <v>545</v>
      </c>
      <c r="B7" s="159"/>
      <c r="C7" s="160"/>
      <c r="D7" s="161">
        <v>303585</v>
      </c>
      <c r="E7" s="162"/>
      <c r="F7" s="163">
        <v>202870</v>
      </c>
      <c r="G7" s="164"/>
      <c r="H7" s="165"/>
    </row>
    <row r="8" spans="1:8" x14ac:dyDescent="0.15">
      <c r="A8" s="166"/>
      <c r="B8" s="167"/>
      <c r="C8" s="168"/>
      <c r="D8" s="169">
        <v>105747</v>
      </c>
      <c r="E8" s="170"/>
      <c r="F8" s="171">
        <v>79735</v>
      </c>
      <c r="G8" s="172"/>
      <c r="H8" s="173"/>
    </row>
    <row r="9" spans="1:8" x14ac:dyDescent="0.15">
      <c r="A9" s="154" t="s">
        <v>546</v>
      </c>
      <c r="B9" s="159"/>
      <c r="C9" s="160"/>
      <c r="D9" s="161">
        <v>111939</v>
      </c>
      <c r="E9" s="162"/>
      <c r="F9" s="163">
        <v>167497</v>
      </c>
      <c r="G9" s="164"/>
      <c r="H9" s="165"/>
    </row>
    <row r="10" spans="1:8" x14ac:dyDescent="0.15">
      <c r="A10" s="166"/>
      <c r="B10" s="167"/>
      <c r="C10" s="168"/>
      <c r="D10" s="169">
        <v>52173</v>
      </c>
      <c r="E10" s="170"/>
      <c r="F10" s="171">
        <v>82571</v>
      </c>
      <c r="G10" s="172"/>
      <c r="H10" s="173"/>
    </row>
    <row r="11" spans="1:8" x14ac:dyDescent="0.15">
      <c r="A11" s="154" t="s">
        <v>547</v>
      </c>
      <c r="B11" s="159"/>
      <c r="C11" s="160"/>
      <c r="D11" s="161">
        <v>152986</v>
      </c>
      <c r="E11" s="162"/>
      <c r="F11" s="163">
        <v>190274</v>
      </c>
      <c r="G11" s="164"/>
      <c r="H11" s="165"/>
    </row>
    <row r="12" spans="1:8" x14ac:dyDescent="0.15">
      <c r="A12" s="166"/>
      <c r="B12" s="167"/>
      <c r="C12" s="174"/>
      <c r="D12" s="169">
        <v>88935</v>
      </c>
      <c r="E12" s="170"/>
      <c r="F12" s="171">
        <v>88584</v>
      </c>
      <c r="G12" s="172"/>
      <c r="H12" s="173"/>
    </row>
    <row r="13" spans="1:8" x14ac:dyDescent="0.15">
      <c r="A13" s="154"/>
      <c r="B13" s="159"/>
      <c r="C13" s="175"/>
      <c r="D13" s="176">
        <v>200372</v>
      </c>
      <c r="E13" s="177"/>
      <c r="F13" s="178">
        <v>178340</v>
      </c>
      <c r="G13" s="179"/>
      <c r="H13" s="165"/>
    </row>
    <row r="14" spans="1:8" x14ac:dyDescent="0.15">
      <c r="A14" s="166"/>
      <c r="B14" s="167"/>
      <c r="C14" s="168"/>
      <c r="D14" s="169">
        <v>90300</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5.66</v>
      </c>
      <c r="C19" s="180">
        <f>ROUND(VALUE(SUBSTITUTE(実質収支比率等に係る経年分析!G$48,"▲","-")),2)</f>
        <v>6.56</v>
      </c>
      <c r="D19" s="180">
        <f>ROUND(VALUE(SUBSTITUTE(実質収支比率等に係る経年分析!H$48,"▲","-")),2)</f>
        <v>6.21</v>
      </c>
      <c r="E19" s="180">
        <f>ROUND(VALUE(SUBSTITUTE(実質収支比率等に係る経年分析!I$48,"▲","-")),2)</f>
        <v>4.26</v>
      </c>
      <c r="F19" s="180">
        <f>ROUND(VALUE(SUBSTITUTE(実質収支比率等に係る経年分析!J$48,"▲","-")),2)</f>
        <v>4.07</v>
      </c>
    </row>
    <row r="20" spans="1:11" x14ac:dyDescent="0.15">
      <c r="A20" s="180" t="s">
        <v>54</v>
      </c>
      <c r="B20" s="180">
        <f>ROUND(VALUE(SUBSTITUTE(実質収支比率等に係る経年分析!F$47,"▲","-")),2)</f>
        <v>35.21</v>
      </c>
      <c r="C20" s="180">
        <f>ROUND(VALUE(SUBSTITUTE(実質収支比率等に係る経年分析!G$47,"▲","-")),2)</f>
        <v>30.53</v>
      </c>
      <c r="D20" s="180">
        <f>ROUND(VALUE(SUBSTITUTE(実質収支比率等に係る経年分析!H$47,"▲","-")),2)</f>
        <v>27.1</v>
      </c>
      <c r="E20" s="180">
        <f>ROUND(VALUE(SUBSTITUTE(実質収支比率等に係る経年分析!I$47,"▲","-")),2)</f>
        <v>25.97</v>
      </c>
      <c r="F20" s="180">
        <f>ROUND(VALUE(SUBSTITUTE(実質収支比率等に係る経年分析!J$47,"▲","-")),2)</f>
        <v>22.68</v>
      </c>
    </row>
    <row r="21" spans="1:11" x14ac:dyDescent="0.15">
      <c r="A21" s="180" t="s">
        <v>55</v>
      </c>
      <c r="B21" s="180">
        <f>IF(ISNUMBER(VALUE(SUBSTITUTE(実質収支比率等に係る経年分析!F$49,"▲","-"))),ROUND(VALUE(SUBSTITUTE(実質収支比率等に係る経年分析!F$49,"▲","-")),2),NA())</f>
        <v>1.49</v>
      </c>
      <c r="C21" s="180">
        <f>IF(ISNUMBER(VALUE(SUBSTITUTE(実質収支比率等に係る経年分析!G$49,"▲","-"))),ROUND(VALUE(SUBSTITUTE(実質収支比率等に係る経年分析!G$49,"▲","-")),2),NA())</f>
        <v>-4.1500000000000004</v>
      </c>
      <c r="D21" s="180">
        <f>IF(ISNUMBER(VALUE(SUBSTITUTE(実質収支比率等に係る経年分析!H$49,"▲","-"))),ROUND(VALUE(SUBSTITUTE(実質収支比率等に係る経年分析!H$49,"▲","-")),2),NA())</f>
        <v>-3.47</v>
      </c>
      <c r="E21" s="180">
        <f>IF(ISNUMBER(VALUE(SUBSTITUTE(実質収支比率等に係る経年分析!I$49,"▲","-"))),ROUND(VALUE(SUBSTITUTE(実質収支比率等に係る経年分析!I$49,"▲","-")),2),NA())</f>
        <v>-4.24</v>
      </c>
      <c r="F21" s="180">
        <f>IF(ISNUMBER(VALUE(SUBSTITUTE(実質収支比率等に係る経年分析!J$49,"▲","-"))),ROUND(VALUE(SUBSTITUTE(実質収支比率等に係る経年分析!J$49,"▲","-")),2),NA())</f>
        <v>-2.91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4.0599999999999996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7.12</v>
      </c>
    </row>
    <row r="36" spans="1:16" x14ac:dyDescent="0.15">
      <c r="A36" s="181" t="str">
        <f>IF(連結実質赤字比率に係る赤字・黒字の構成分析!C$34="",NA(),連結実質赤字比率に係る赤字・黒字の構成分析!C$34)</f>
        <v>ブドウ・ブドウ酒事業会計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39.99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668</v>
      </c>
      <c r="E42" s="182"/>
      <c r="F42" s="182"/>
      <c r="G42" s="182">
        <f>'実質公債費比率（分子）の構造'!L$52</f>
        <v>670</v>
      </c>
      <c r="H42" s="182"/>
      <c r="I42" s="182"/>
      <c r="J42" s="182">
        <f>'実質公債費比率（分子）の構造'!M$52</f>
        <v>691</v>
      </c>
      <c r="K42" s="182"/>
      <c r="L42" s="182"/>
      <c r="M42" s="182">
        <f>'実質公債費比率（分子）の構造'!N$52</f>
        <v>728</v>
      </c>
      <c r="N42" s="182"/>
      <c r="O42" s="182"/>
      <c r="P42" s="182">
        <f>'実質公債費比率（分子）の構造'!O$52</f>
        <v>783</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8</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36</v>
      </c>
      <c r="C45" s="182"/>
      <c r="D45" s="182"/>
      <c r="E45" s="182">
        <f>'実質公債費比率（分子）の構造'!L$49</f>
        <v>10</v>
      </c>
      <c r="F45" s="182"/>
      <c r="G45" s="182"/>
      <c r="H45" s="182">
        <f>'実質公債費比率（分子）の構造'!M$49</f>
        <v>8</v>
      </c>
      <c r="I45" s="182"/>
      <c r="J45" s="182"/>
      <c r="K45" s="182">
        <f>'実質公債費比率（分子）の構造'!N$49</f>
        <v>6</v>
      </c>
      <c r="L45" s="182"/>
      <c r="M45" s="182"/>
      <c r="N45" s="182">
        <f>'実質公債費比率（分子）の構造'!O$49</f>
        <v>4</v>
      </c>
      <c r="O45" s="182"/>
      <c r="P45" s="182"/>
    </row>
    <row r="46" spans="1:16" x14ac:dyDescent="0.15">
      <c r="A46" s="182" t="s">
        <v>66</v>
      </c>
      <c r="B46" s="182">
        <f>'実質公債費比率（分子）の構造'!K$48</f>
        <v>289</v>
      </c>
      <c r="C46" s="182"/>
      <c r="D46" s="182"/>
      <c r="E46" s="182">
        <f>'実質公債費比率（分子）の構造'!L$48</f>
        <v>295</v>
      </c>
      <c r="F46" s="182"/>
      <c r="G46" s="182"/>
      <c r="H46" s="182">
        <f>'実質公債費比率（分子）の構造'!M$48</f>
        <v>282</v>
      </c>
      <c r="I46" s="182"/>
      <c r="J46" s="182"/>
      <c r="K46" s="182">
        <f>'実質公債費比率（分子）の構造'!N$48</f>
        <v>276</v>
      </c>
      <c r="L46" s="182"/>
      <c r="M46" s="182"/>
      <c r="N46" s="182">
        <f>'実質公債費比率（分子）の構造'!O$48</f>
        <v>262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651</v>
      </c>
      <c r="C49" s="182"/>
      <c r="D49" s="182"/>
      <c r="E49" s="182">
        <f>'実質公債費比率（分子）の構造'!L$45</f>
        <v>675</v>
      </c>
      <c r="F49" s="182"/>
      <c r="G49" s="182"/>
      <c r="H49" s="182">
        <f>'実質公債費比率（分子）の構造'!M$45</f>
        <v>727</v>
      </c>
      <c r="I49" s="182"/>
      <c r="J49" s="182"/>
      <c r="K49" s="182">
        <f>'実質公債費比率（分子）の構造'!N$45</f>
        <v>829</v>
      </c>
      <c r="L49" s="182"/>
      <c r="M49" s="182"/>
      <c r="N49" s="182">
        <f>'実質公債費比率（分子）の構造'!O$45</f>
        <v>929</v>
      </c>
      <c r="O49" s="182"/>
      <c r="P49" s="182"/>
    </row>
    <row r="50" spans="1:16" x14ac:dyDescent="0.15">
      <c r="A50" s="182" t="s">
        <v>70</v>
      </c>
      <c r="B50" s="182" t="e">
        <f>NA()</f>
        <v>#N/A</v>
      </c>
      <c r="C50" s="182">
        <f>IF(ISNUMBER('実質公債費比率（分子）の構造'!K$53),'実質公債費比率（分子）の構造'!K$53,NA())</f>
        <v>317</v>
      </c>
      <c r="D50" s="182" t="e">
        <f>NA()</f>
        <v>#N/A</v>
      </c>
      <c r="E50" s="182" t="e">
        <f>NA()</f>
        <v>#N/A</v>
      </c>
      <c r="F50" s="182">
        <f>IF(ISNUMBER('実質公債費比率（分子）の構造'!L$53),'実質公債費比率（分子）の構造'!L$53,NA())</f>
        <v>311</v>
      </c>
      <c r="G50" s="182" t="e">
        <f>NA()</f>
        <v>#N/A</v>
      </c>
      <c r="H50" s="182" t="e">
        <f>NA()</f>
        <v>#N/A</v>
      </c>
      <c r="I50" s="182">
        <f>IF(ISNUMBER('実質公債費比率（分子）の構造'!M$53),'実質公債費比率（分子）の構造'!M$53,NA())</f>
        <v>327</v>
      </c>
      <c r="J50" s="182" t="e">
        <f>NA()</f>
        <v>#N/A</v>
      </c>
      <c r="K50" s="182" t="e">
        <f>NA()</f>
        <v>#N/A</v>
      </c>
      <c r="L50" s="182">
        <f>IF(ISNUMBER('実質公債費比率（分子）の構造'!N$53),'実質公債費比率（分子）の構造'!N$53,NA())</f>
        <v>384</v>
      </c>
      <c r="M50" s="182" t="e">
        <f>NA()</f>
        <v>#N/A</v>
      </c>
      <c r="N50" s="182" t="e">
        <f>NA()</f>
        <v>#N/A</v>
      </c>
      <c r="O50" s="182">
        <f>IF(ISNUMBER('実質公債費比率（分子）の構造'!O$53),'実質公債費比率（分子）の構造'!O$53,NA())</f>
        <v>413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7250</v>
      </c>
      <c r="E56" s="181"/>
      <c r="F56" s="181"/>
      <c r="G56" s="181">
        <f>'将来負担比率（分子）の構造'!J$52</f>
        <v>7569</v>
      </c>
      <c r="H56" s="181"/>
      <c r="I56" s="181"/>
      <c r="J56" s="181">
        <f>'将来負担比率（分子）の構造'!K$52</f>
        <v>7649</v>
      </c>
      <c r="K56" s="181"/>
      <c r="L56" s="181"/>
      <c r="M56" s="181">
        <f>'将来負担比率（分子）の構造'!L$52</f>
        <v>7394</v>
      </c>
      <c r="N56" s="181"/>
      <c r="O56" s="181"/>
      <c r="P56" s="181">
        <f>'将来負担比率（分子）の構造'!M$52</f>
        <v>7093</v>
      </c>
    </row>
    <row r="57" spans="1:16" x14ac:dyDescent="0.15">
      <c r="A57" s="181" t="s">
        <v>41</v>
      </c>
      <c r="B57" s="181"/>
      <c r="C57" s="181"/>
      <c r="D57" s="181">
        <f>'将来負担比率（分子）の構造'!I$51</f>
        <v>352</v>
      </c>
      <c r="E57" s="181"/>
      <c r="F57" s="181"/>
      <c r="G57" s="181">
        <f>'将来負担比率（分子）の構造'!J$51</f>
        <v>348</v>
      </c>
      <c r="H57" s="181"/>
      <c r="I57" s="181"/>
      <c r="J57" s="181">
        <f>'将来負担比率（分子）の構造'!K$51</f>
        <v>326</v>
      </c>
      <c r="K57" s="181"/>
      <c r="L57" s="181"/>
      <c r="M57" s="181">
        <f>'将来負担比率（分子）の構造'!L$51</f>
        <v>329</v>
      </c>
      <c r="N57" s="181"/>
      <c r="O57" s="181"/>
      <c r="P57" s="181">
        <f>'将来負担比率（分子）の構造'!M$51</f>
        <v>332</v>
      </c>
    </row>
    <row r="58" spans="1:16" x14ac:dyDescent="0.15">
      <c r="A58" s="181" t="s">
        <v>40</v>
      </c>
      <c r="B58" s="181"/>
      <c r="C58" s="181"/>
      <c r="D58" s="181">
        <f>'将来負担比率（分子）の構造'!I$50</f>
        <v>2353</v>
      </c>
      <c r="E58" s="181"/>
      <c r="F58" s="181"/>
      <c r="G58" s="181">
        <f>'将来負担比率（分子）の構造'!J$50</f>
        <v>2402</v>
      </c>
      <c r="H58" s="181"/>
      <c r="I58" s="181"/>
      <c r="J58" s="181">
        <f>'将来負担比率（分子）の構造'!K$50</f>
        <v>2645</v>
      </c>
      <c r="K58" s="181"/>
      <c r="L58" s="181"/>
      <c r="M58" s="181">
        <f>'将来負担比率（分子）の構造'!L$50</f>
        <v>2755</v>
      </c>
      <c r="N58" s="181"/>
      <c r="O58" s="181"/>
      <c r="P58" s="181">
        <f>'将来負担比率（分子）の構造'!M$50</f>
        <v>2926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1569</v>
      </c>
      <c r="C62" s="181"/>
      <c r="D62" s="181"/>
      <c r="E62" s="181">
        <f>'将来負担比率（分子）の構造'!J$45</f>
        <v>1524</v>
      </c>
      <c r="F62" s="181"/>
      <c r="G62" s="181"/>
      <c r="H62" s="181">
        <f>'将来負担比率（分子）の構造'!K$45</f>
        <v>1431</v>
      </c>
      <c r="I62" s="181"/>
      <c r="J62" s="181"/>
      <c r="K62" s="181">
        <f>'将来負担比率（分子）の構造'!L$45</f>
        <v>1435</v>
      </c>
      <c r="L62" s="181"/>
      <c r="M62" s="181"/>
      <c r="N62" s="181">
        <f>'将来負担比率（分子）の構造'!M$45</f>
        <v>1378</v>
      </c>
      <c r="O62" s="181"/>
      <c r="P62" s="181"/>
    </row>
    <row r="63" spans="1:16" x14ac:dyDescent="0.15">
      <c r="A63" s="181" t="s">
        <v>33</v>
      </c>
      <c r="B63" s="181">
        <f>'将来負担比率（分子）の構造'!I$44</f>
        <v>305</v>
      </c>
      <c r="C63" s="181"/>
      <c r="D63" s="181"/>
      <c r="E63" s="181">
        <f>'将来負担比率（分子）の構造'!J$44</f>
        <v>24</v>
      </c>
      <c r="F63" s="181"/>
      <c r="G63" s="181"/>
      <c r="H63" s="181">
        <f>'将来負担比率（分子）の構造'!K$44</f>
        <v>21</v>
      </c>
      <c r="I63" s="181"/>
      <c r="J63" s="181"/>
      <c r="K63" s="181">
        <f>'将来負担比率（分子）の構造'!L$44</f>
        <v>16</v>
      </c>
      <c r="L63" s="181"/>
      <c r="M63" s="181"/>
      <c r="N63" s="181">
        <f>'将来負担比率（分子）の構造'!M$44</f>
        <v>21</v>
      </c>
      <c r="O63" s="181"/>
      <c r="P63" s="181"/>
    </row>
    <row r="64" spans="1:16" x14ac:dyDescent="0.15">
      <c r="A64" s="181" t="s">
        <v>32</v>
      </c>
      <c r="B64" s="181">
        <f>'将来負担比率（分子）の構造'!I$43</f>
        <v>3698</v>
      </c>
      <c r="C64" s="181"/>
      <c r="D64" s="181"/>
      <c r="E64" s="181">
        <f>'将来負担比率（分子）の構造'!J$43</f>
        <v>3454</v>
      </c>
      <c r="F64" s="181"/>
      <c r="G64" s="181"/>
      <c r="H64" s="181">
        <f>'将来負担比率（分子）の構造'!K$43</f>
        <v>3437</v>
      </c>
      <c r="I64" s="181"/>
      <c r="J64" s="181"/>
      <c r="K64" s="181">
        <f>'将来負担比率（分子）の構造'!L$43</f>
        <v>3322</v>
      </c>
      <c r="L64" s="181"/>
      <c r="M64" s="181"/>
      <c r="N64" s="181">
        <f>'将来負担比率（分子）の構造'!M$43</f>
        <v>3007</v>
      </c>
      <c r="O64" s="181"/>
      <c r="P64" s="181"/>
    </row>
    <row r="65" spans="1:16" x14ac:dyDescent="0.15">
      <c r="A65" s="181" t="s">
        <v>31</v>
      </c>
      <c r="B65" s="181">
        <f>'将来負担比率（分子）の構造'!I$42</f>
        <v>5</v>
      </c>
      <c r="C65" s="181"/>
      <c r="D65" s="181"/>
      <c r="E65" s="181">
        <f>'将来負担比率（分子）の構造'!J$42</f>
        <v>3</v>
      </c>
      <c r="F65" s="181"/>
      <c r="G65" s="181"/>
      <c r="H65" s="181">
        <f>'将来負担比率（分子）の構造'!K$42</f>
        <v>2</v>
      </c>
      <c r="I65" s="181"/>
      <c r="J65" s="181"/>
      <c r="K65" s="181">
        <f>'将来負担比率（分子）の構造'!L$42</f>
        <v>1</v>
      </c>
      <c r="L65" s="181"/>
      <c r="M65" s="181"/>
      <c r="N65" s="181">
        <f>'将来負担比率（分子）の構造'!M$42</f>
        <v>70</v>
      </c>
      <c r="O65" s="181"/>
      <c r="P65" s="181"/>
    </row>
    <row r="66" spans="1:16" x14ac:dyDescent="0.15">
      <c r="A66" s="181" t="s">
        <v>30</v>
      </c>
      <c r="B66" s="181">
        <f>'将来負担比率（分子）の構造'!I$41</f>
        <v>8145</v>
      </c>
      <c r="C66" s="181"/>
      <c r="D66" s="181"/>
      <c r="E66" s="181">
        <f>'将来負担比率（分子）の構造'!J$41</f>
        <v>8549</v>
      </c>
      <c r="F66" s="181"/>
      <c r="G66" s="181"/>
      <c r="H66" s="181">
        <f>'将来負担比率（分子）の構造'!K$41</f>
        <v>8761</v>
      </c>
      <c r="I66" s="181"/>
      <c r="J66" s="181"/>
      <c r="K66" s="181">
        <f>'将来負担比率（分子）の構造'!L$41</f>
        <v>8421</v>
      </c>
      <c r="L66" s="181"/>
      <c r="M66" s="181"/>
      <c r="N66" s="181">
        <f>'将来負担比率（分子）の構造'!M$41</f>
        <v>8037</v>
      </c>
      <c r="O66" s="181"/>
      <c r="P66" s="181"/>
    </row>
    <row r="67" spans="1:16" x14ac:dyDescent="0.15">
      <c r="A67" s="181" t="s">
        <v>74</v>
      </c>
      <c r="B67" s="181" t="e">
        <f>NA()</f>
        <v>#N/A</v>
      </c>
      <c r="C67" s="181">
        <f>IF(ISNUMBER('将来負担比率（分子）の構造'!I$53), IF('将来負担比率（分子）の構造'!I$53 &lt; 0, 0, '将来負担比率（分子）の構造'!I$53), NA())</f>
        <v>3768</v>
      </c>
      <c r="D67" s="181" t="e">
        <f>NA()</f>
        <v>#N/A</v>
      </c>
      <c r="E67" s="181" t="e">
        <f>NA()</f>
        <v>#N/A</v>
      </c>
      <c r="F67" s="181">
        <f>IF(ISNUMBER('将来負担比率（分子）の構造'!J$53), IF('将来負担比率（分子）の構造'!J$53 &lt; 0, 0, '将来負担比率（分子）の構造'!J$53), NA())</f>
        <v>3235</v>
      </c>
      <c r="G67" s="181" t="e">
        <f>NA()</f>
        <v>#N/A</v>
      </c>
      <c r="H67" s="181" t="e">
        <f>NA()</f>
        <v>#N/A</v>
      </c>
      <c r="I67" s="181">
        <f>IF(ISNUMBER('将来負担比率（分子）の構造'!K$53), IF('将来負担比率（分子）の構造'!K$53 &lt; 0, 0, '将来負担比率（分子）の構造'!K$53), NA())</f>
        <v>3032</v>
      </c>
      <c r="J67" s="181" t="e">
        <f>NA()</f>
        <v>#N/A</v>
      </c>
      <c r="K67" s="181" t="e">
        <f>NA()</f>
        <v>#N/A</v>
      </c>
      <c r="L67" s="181">
        <f>IF(ISNUMBER('将来負担比率（分子）の構造'!L$53), IF('将来負担比率（分子）の構造'!L$53 &lt; 0, 0, '将来負担比率（分子）の構造'!L$53), NA())</f>
        <v>2717</v>
      </c>
      <c r="M67" s="181" t="e">
        <f>NA()</f>
        <v>#N/A</v>
      </c>
      <c r="N67" s="181" t="e">
        <f>NA()</f>
        <v>#N/A</v>
      </c>
      <c r="O67" s="181">
        <f>IF(ISNUMBER('将来負担比率（分子）の構造'!M$53), IF('将来負担比率（分子）の構造'!M$53 &lt; 0, 0, '将来負担比率（分子）の構造'!M$53), NA())</f>
        <v>2163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1069</v>
      </c>
      <c r="C72" s="185">
        <f>基金残高に係る経年分析!G55</f>
        <v>990</v>
      </c>
      <c r="D72" s="185">
        <f>基金残高に係る経年分析!H55</f>
        <v>881</v>
      </c>
    </row>
    <row r="73" spans="1:16" x14ac:dyDescent="0.15">
      <c r="A73" s="184" t="s">
        <v>77</v>
      </c>
      <c r="B73" s="185">
        <f>基金残高に係る経年分析!F56</f>
        <v>240</v>
      </c>
      <c r="C73" s="185">
        <f>基金残高に係る経年分析!G56</f>
        <v>248</v>
      </c>
      <c r="D73" s="185">
        <f>基金残高に係る経年分析!H56</f>
        <v>253</v>
      </c>
    </row>
    <row r="74" spans="1:16" x14ac:dyDescent="0.15">
      <c r="A74" s="184" t="s">
        <v>78</v>
      </c>
      <c r="B74" s="185">
        <f>基金残高に係る経年分析!F57</f>
        <v>1186</v>
      </c>
      <c r="C74" s="185">
        <f>基金残高に係る経年分析!G57</f>
        <v>1358</v>
      </c>
      <c r="D74" s="185">
        <f>基金残高に係る経年分析!H57</f>
        <v>1612</v>
      </c>
    </row>
  </sheetData>
  <sheetProtection algorithmName="SHA-512" hashValue="1EYAMeSuRmOQGE8usKxRRZdSEiihAhKWA3ORLQkOyEfoAm5v0wM/oUb/AeKm0GAyqL+hEdVNK3VAirbGKlWJuQ==" saltValue="pjUxTIvYic3Jo/t7mArK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724441</v>
      </c>
      <c r="S5" s="673"/>
      <c r="T5" s="673"/>
      <c r="U5" s="673"/>
      <c r="V5" s="673"/>
      <c r="W5" s="673"/>
      <c r="X5" s="673"/>
      <c r="Y5" s="674"/>
      <c r="Z5" s="675">
        <v>9.1</v>
      </c>
      <c r="AA5" s="675"/>
      <c r="AB5" s="675"/>
      <c r="AC5" s="675"/>
      <c r="AD5" s="676">
        <v>724438</v>
      </c>
      <c r="AE5" s="676"/>
      <c r="AF5" s="676"/>
      <c r="AG5" s="676"/>
      <c r="AH5" s="676"/>
      <c r="AI5" s="676"/>
      <c r="AJ5" s="676"/>
      <c r="AK5" s="676"/>
      <c r="AL5" s="677">
        <v>19.2</v>
      </c>
      <c r="AM5" s="678"/>
      <c r="AN5" s="678"/>
      <c r="AO5" s="679"/>
      <c r="AP5" s="669" t="s">
        <v>230</v>
      </c>
      <c r="AQ5" s="670"/>
      <c r="AR5" s="670"/>
      <c r="AS5" s="670"/>
      <c r="AT5" s="670"/>
      <c r="AU5" s="670"/>
      <c r="AV5" s="670"/>
      <c r="AW5" s="670"/>
      <c r="AX5" s="670"/>
      <c r="AY5" s="670"/>
      <c r="AZ5" s="670"/>
      <c r="BA5" s="670"/>
      <c r="BB5" s="670"/>
      <c r="BC5" s="670"/>
      <c r="BD5" s="670"/>
      <c r="BE5" s="670"/>
      <c r="BF5" s="671"/>
      <c r="BG5" s="683">
        <v>724438</v>
      </c>
      <c r="BH5" s="684"/>
      <c r="BI5" s="684"/>
      <c r="BJ5" s="684"/>
      <c r="BK5" s="684"/>
      <c r="BL5" s="684"/>
      <c r="BM5" s="684"/>
      <c r="BN5" s="685"/>
      <c r="BO5" s="686">
        <v>100</v>
      </c>
      <c r="BP5" s="686"/>
      <c r="BQ5" s="686"/>
      <c r="BR5" s="686"/>
      <c r="BS5" s="687">
        <v>6492</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131596</v>
      </c>
      <c r="S6" s="684"/>
      <c r="T6" s="684"/>
      <c r="U6" s="684"/>
      <c r="V6" s="684"/>
      <c r="W6" s="684"/>
      <c r="X6" s="684"/>
      <c r="Y6" s="685"/>
      <c r="Z6" s="686">
        <v>1.6</v>
      </c>
      <c r="AA6" s="686"/>
      <c r="AB6" s="686"/>
      <c r="AC6" s="686"/>
      <c r="AD6" s="687">
        <v>131596</v>
      </c>
      <c r="AE6" s="687"/>
      <c r="AF6" s="687"/>
      <c r="AG6" s="687"/>
      <c r="AH6" s="687"/>
      <c r="AI6" s="687"/>
      <c r="AJ6" s="687"/>
      <c r="AK6" s="687"/>
      <c r="AL6" s="688">
        <v>3.5</v>
      </c>
      <c r="AM6" s="689"/>
      <c r="AN6" s="689"/>
      <c r="AO6" s="690"/>
      <c r="AP6" s="680" t="s">
        <v>235</v>
      </c>
      <c r="AQ6" s="681"/>
      <c r="AR6" s="681"/>
      <c r="AS6" s="681"/>
      <c r="AT6" s="681"/>
      <c r="AU6" s="681"/>
      <c r="AV6" s="681"/>
      <c r="AW6" s="681"/>
      <c r="AX6" s="681"/>
      <c r="AY6" s="681"/>
      <c r="AZ6" s="681"/>
      <c r="BA6" s="681"/>
      <c r="BB6" s="681"/>
      <c r="BC6" s="681"/>
      <c r="BD6" s="681"/>
      <c r="BE6" s="681"/>
      <c r="BF6" s="682"/>
      <c r="BG6" s="683">
        <v>724438</v>
      </c>
      <c r="BH6" s="684"/>
      <c r="BI6" s="684"/>
      <c r="BJ6" s="684"/>
      <c r="BK6" s="684"/>
      <c r="BL6" s="684"/>
      <c r="BM6" s="684"/>
      <c r="BN6" s="685"/>
      <c r="BO6" s="686">
        <v>100</v>
      </c>
      <c r="BP6" s="686"/>
      <c r="BQ6" s="686"/>
      <c r="BR6" s="686"/>
      <c r="BS6" s="687">
        <v>6492</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76483</v>
      </c>
      <c r="CS6" s="684"/>
      <c r="CT6" s="684"/>
      <c r="CU6" s="684"/>
      <c r="CV6" s="684"/>
      <c r="CW6" s="684"/>
      <c r="CX6" s="684"/>
      <c r="CY6" s="685"/>
      <c r="CZ6" s="677">
        <v>1</v>
      </c>
      <c r="DA6" s="678"/>
      <c r="DB6" s="678"/>
      <c r="DC6" s="697"/>
      <c r="DD6" s="692" t="s">
        <v>237</v>
      </c>
      <c r="DE6" s="684"/>
      <c r="DF6" s="684"/>
      <c r="DG6" s="684"/>
      <c r="DH6" s="684"/>
      <c r="DI6" s="684"/>
      <c r="DJ6" s="684"/>
      <c r="DK6" s="684"/>
      <c r="DL6" s="684"/>
      <c r="DM6" s="684"/>
      <c r="DN6" s="684"/>
      <c r="DO6" s="684"/>
      <c r="DP6" s="685"/>
      <c r="DQ6" s="692">
        <v>76483</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541</v>
      </c>
      <c r="S7" s="684"/>
      <c r="T7" s="684"/>
      <c r="U7" s="684"/>
      <c r="V7" s="684"/>
      <c r="W7" s="684"/>
      <c r="X7" s="684"/>
      <c r="Y7" s="685"/>
      <c r="Z7" s="686">
        <v>0</v>
      </c>
      <c r="AA7" s="686"/>
      <c r="AB7" s="686"/>
      <c r="AC7" s="686"/>
      <c r="AD7" s="687">
        <v>541</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337630</v>
      </c>
      <c r="BH7" s="684"/>
      <c r="BI7" s="684"/>
      <c r="BJ7" s="684"/>
      <c r="BK7" s="684"/>
      <c r="BL7" s="684"/>
      <c r="BM7" s="684"/>
      <c r="BN7" s="685"/>
      <c r="BO7" s="686">
        <v>46.6</v>
      </c>
      <c r="BP7" s="686"/>
      <c r="BQ7" s="686"/>
      <c r="BR7" s="686"/>
      <c r="BS7" s="687">
        <v>6492</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2308557</v>
      </c>
      <c r="CS7" s="684"/>
      <c r="CT7" s="684"/>
      <c r="CU7" s="684"/>
      <c r="CV7" s="684"/>
      <c r="CW7" s="684"/>
      <c r="CX7" s="684"/>
      <c r="CY7" s="685"/>
      <c r="CZ7" s="686">
        <v>29.5</v>
      </c>
      <c r="DA7" s="686"/>
      <c r="DB7" s="686"/>
      <c r="DC7" s="686"/>
      <c r="DD7" s="692">
        <v>84703</v>
      </c>
      <c r="DE7" s="684"/>
      <c r="DF7" s="684"/>
      <c r="DG7" s="684"/>
      <c r="DH7" s="684"/>
      <c r="DI7" s="684"/>
      <c r="DJ7" s="684"/>
      <c r="DK7" s="684"/>
      <c r="DL7" s="684"/>
      <c r="DM7" s="684"/>
      <c r="DN7" s="684"/>
      <c r="DO7" s="684"/>
      <c r="DP7" s="685"/>
      <c r="DQ7" s="692">
        <v>845433</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1766</v>
      </c>
      <c r="S8" s="684"/>
      <c r="T8" s="684"/>
      <c r="U8" s="684"/>
      <c r="V8" s="684"/>
      <c r="W8" s="684"/>
      <c r="X8" s="684"/>
      <c r="Y8" s="685"/>
      <c r="Z8" s="686">
        <v>0</v>
      </c>
      <c r="AA8" s="686"/>
      <c r="AB8" s="686"/>
      <c r="AC8" s="686"/>
      <c r="AD8" s="687">
        <v>1766</v>
      </c>
      <c r="AE8" s="687"/>
      <c r="AF8" s="687"/>
      <c r="AG8" s="687"/>
      <c r="AH8" s="687"/>
      <c r="AI8" s="687"/>
      <c r="AJ8" s="687"/>
      <c r="AK8" s="687"/>
      <c r="AL8" s="688">
        <v>0</v>
      </c>
      <c r="AM8" s="689"/>
      <c r="AN8" s="689"/>
      <c r="AO8" s="690"/>
      <c r="AP8" s="680" t="s">
        <v>242</v>
      </c>
      <c r="AQ8" s="681"/>
      <c r="AR8" s="681"/>
      <c r="AS8" s="681"/>
      <c r="AT8" s="681"/>
      <c r="AU8" s="681"/>
      <c r="AV8" s="681"/>
      <c r="AW8" s="681"/>
      <c r="AX8" s="681"/>
      <c r="AY8" s="681"/>
      <c r="AZ8" s="681"/>
      <c r="BA8" s="681"/>
      <c r="BB8" s="681"/>
      <c r="BC8" s="681"/>
      <c r="BD8" s="681"/>
      <c r="BE8" s="681"/>
      <c r="BF8" s="682"/>
      <c r="BG8" s="683">
        <v>11527</v>
      </c>
      <c r="BH8" s="684"/>
      <c r="BI8" s="684"/>
      <c r="BJ8" s="684"/>
      <c r="BK8" s="684"/>
      <c r="BL8" s="684"/>
      <c r="BM8" s="684"/>
      <c r="BN8" s="685"/>
      <c r="BO8" s="686">
        <v>1.6</v>
      </c>
      <c r="BP8" s="686"/>
      <c r="BQ8" s="686"/>
      <c r="BR8" s="686"/>
      <c r="BS8" s="692" t="s">
        <v>126</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1118187</v>
      </c>
      <c r="CS8" s="684"/>
      <c r="CT8" s="684"/>
      <c r="CU8" s="684"/>
      <c r="CV8" s="684"/>
      <c r="CW8" s="684"/>
      <c r="CX8" s="684"/>
      <c r="CY8" s="685"/>
      <c r="CZ8" s="686">
        <v>14.3</v>
      </c>
      <c r="DA8" s="686"/>
      <c r="DB8" s="686"/>
      <c r="DC8" s="686"/>
      <c r="DD8" s="692">
        <v>27934</v>
      </c>
      <c r="DE8" s="684"/>
      <c r="DF8" s="684"/>
      <c r="DG8" s="684"/>
      <c r="DH8" s="684"/>
      <c r="DI8" s="684"/>
      <c r="DJ8" s="684"/>
      <c r="DK8" s="684"/>
      <c r="DL8" s="684"/>
      <c r="DM8" s="684"/>
      <c r="DN8" s="684"/>
      <c r="DO8" s="684"/>
      <c r="DP8" s="685"/>
      <c r="DQ8" s="692">
        <v>603031</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1149</v>
      </c>
      <c r="S9" s="684"/>
      <c r="T9" s="684"/>
      <c r="U9" s="684"/>
      <c r="V9" s="684"/>
      <c r="W9" s="684"/>
      <c r="X9" s="684"/>
      <c r="Y9" s="685"/>
      <c r="Z9" s="686">
        <v>0</v>
      </c>
      <c r="AA9" s="686"/>
      <c r="AB9" s="686"/>
      <c r="AC9" s="686"/>
      <c r="AD9" s="687">
        <v>1149</v>
      </c>
      <c r="AE9" s="687"/>
      <c r="AF9" s="687"/>
      <c r="AG9" s="687"/>
      <c r="AH9" s="687"/>
      <c r="AI9" s="687"/>
      <c r="AJ9" s="687"/>
      <c r="AK9" s="687"/>
      <c r="AL9" s="688">
        <v>0</v>
      </c>
      <c r="AM9" s="689"/>
      <c r="AN9" s="689"/>
      <c r="AO9" s="690"/>
      <c r="AP9" s="680" t="s">
        <v>245</v>
      </c>
      <c r="AQ9" s="681"/>
      <c r="AR9" s="681"/>
      <c r="AS9" s="681"/>
      <c r="AT9" s="681"/>
      <c r="AU9" s="681"/>
      <c r="AV9" s="681"/>
      <c r="AW9" s="681"/>
      <c r="AX9" s="681"/>
      <c r="AY9" s="681"/>
      <c r="AZ9" s="681"/>
      <c r="BA9" s="681"/>
      <c r="BB9" s="681"/>
      <c r="BC9" s="681"/>
      <c r="BD9" s="681"/>
      <c r="BE9" s="681"/>
      <c r="BF9" s="682"/>
      <c r="BG9" s="683">
        <v>286774</v>
      </c>
      <c r="BH9" s="684"/>
      <c r="BI9" s="684"/>
      <c r="BJ9" s="684"/>
      <c r="BK9" s="684"/>
      <c r="BL9" s="684"/>
      <c r="BM9" s="684"/>
      <c r="BN9" s="685"/>
      <c r="BO9" s="686">
        <v>39.6</v>
      </c>
      <c r="BP9" s="686"/>
      <c r="BQ9" s="686"/>
      <c r="BR9" s="686"/>
      <c r="BS9" s="692" t="s">
        <v>137</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737779</v>
      </c>
      <c r="CS9" s="684"/>
      <c r="CT9" s="684"/>
      <c r="CU9" s="684"/>
      <c r="CV9" s="684"/>
      <c r="CW9" s="684"/>
      <c r="CX9" s="684"/>
      <c r="CY9" s="685"/>
      <c r="CZ9" s="686">
        <v>9.4</v>
      </c>
      <c r="DA9" s="686"/>
      <c r="DB9" s="686"/>
      <c r="DC9" s="686"/>
      <c r="DD9" s="692">
        <v>21096</v>
      </c>
      <c r="DE9" s="684"/>
      <c r="DF9" s="684"/>
      <c r="DG9" s="684"/>
      <c r="DH9" s="684"/>
      <c r="DI9" s="684"/>
      <c r="DJ9" s="684"/>
      <c r="DK9" s="684"/>
      <c r="DL9" s="684"/>
      <c r="DM9" s="684"/>
      <c r="DN9" s="684"/>
      <c r="DO9" s="684"/>
      <c r="DP9" s="685"/>
      <c r="DQ9" s="692">
        <v>691399</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237</v>
      </c>
      <c r="S10" s="684"/>
      <c r="T10" s="684"/>
      <c r="U10" s="684"/>
      <c r="V10" s="684"/>
      <c r="W10" s="684"/>
      <c r="X10" s="684"/>
      <c r="Y10" s="685"/>
      <c r="Z10" s="686" t="s">
        <v>126</v>
      </c>
      <c r="AA10" s="686"/>
      <c r="AB10" s="686"/>
      <c r="AC10" s="686"/>
      <c r="AD10" s="687" t="s">
        <v>126</v>
      </c>
      <c r="AE10" s="687"/>
      <c r="AF10" s="687"/>
      <c r="AG10" s="687"/>
      <c r="AH10" s="687"/>
      <c r="AI10" s="687"/>
      <c r="AJ10" s="687"/>
      <c r="AK10" s="687"/>
      <c r="AL10" s="688" t="s">
        <v>126</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20697</v>
      </c>
      <c r="BH10" s="684"/>
      <c r="BI10" s="684"/>
      <c r="BJ10" s="684"/>
      <c r="BK10" s="684"/>
      <c r="BL10" s="684"/>
      <c r="BM10" s="684"/>
      <c r="BN10" s="685"/>
      <c r="BO10" s="686">
        <v>2.9</v>
      </c>
      <c r="BP10" s="686"/>
      <c r="BQ10" s="686"/>
      <c r="BR10" s="686"/>
      <c r="BS10" s="692">
        <v>3450</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t="s">
        <v>126</v>
      </c>
      <c r="CS10" s="684"/>
      <c r="CT10" s="684"/>
      <c r="CU10" s="684"/>
      <c r="CV10" s="684"/>
      <c r="CW10" s="684"/>
      <c r="CX10" s="684"/>
      <c r="CY10" s="685"/>
      <c r="CZ10" s="686" t="s">
        <v>237</v>
      </c>
      <c r="DA10" s="686"/>
      <c r="DB10" s="686"/>
      <c r="DC10" s="686"/>
      <c r="DD10" s="692" t="s">
        <v>126</v>
      </c>
      <c r="DE10" s="684"/>
      <c r="DF10" s="684"/>
      <c r="DG10" s="684"/>
      <c r="DH10" s="684"/>
      <c r="DI10" s="684"/>
      <c r="DJ10" s="684"/>
      <c r="DK10" s="684"/>
      <c r="DL10" s="684"/>
      <c r="DM10" s="684"/>
      <c r="DN10" s="684"/>
      <c r="DO10" s="684"/>
      <c r="DP10" s="685"/>
      <c r="DQ10" s="692" t="s">
        <v>126</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125476</v>
      </c>
      <c r="S11" s="684"/>
      <c r="T11" s="684"/>
      <c r="U11" s="684"/>
      <c r="V11" s="684"/>
      <c r="W11" s="684"/>
      <c r="X11" s="684"/>
      <c r="Y11" s="685"/>
      <c r="Z11" s="688">
        <v>1.6</v>
      </c>
      <c r="AA11" s="689"/>
      <c r="AB11" s="689"/>
      <c r="AC11" s="701"/>
      <c r="AD11" s="692">
        <v>125476</v>
      </c>
      <c r="AE11" s="684"/>
      <c r="AF11" s="684"/>
      <c r="AG11" s="684"/>
      <c r="AH11" s="684"/>
      <c r="AI11" s="684"/>
      <c r="AJ11" s="684"/>
      <c r="AK11" s="685"/>
      <c r="AL11" s="688">
        <v>3.3</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18632</v>
      </c>
      <c r="BH11" s="684"/>
      <c r="BI11" s="684"/>
      <c r="BJ11" s="684"/>
      <c r="BK11" s="684"/>
      <c r="BL11" s="684"/>
      <c r="BM11" s="684"/>
      <c r="BN11" s="685"/>
      <c r="BO11" s="686">
        <v>2.6</v>
      </c>
      <c r="BP11" s="686"/>
      <c r="BQ11" s="686"/>
      <c r="BR11" s="686"/>
      <c r="BS11" s="692">
        <v>3042</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634443</v>
      </c>
      <c r="CS11" s="684"/>
      <c r="CT11" s="684"/>
      <c r="CU11" s="684"/>
      <c r="CV11" s="684"/>
      <c r="CW11" s="684"/>
      <c r="CX11" s="684"/>
      <c r="CY11" s="685"/>
      <c r="CZ11" s="686">
        <v>8.1</v>
      </c>
      <c r="DA11" s="686"/>
      <c r="DB11" s="686"/>
      <c r="DC11" s="686"/>
      <c r="DD11" s="692">
        <v>301015</v>
      </c>
      <c r="DE11" s="684"/>
      <c r="DF11" s="684"/>
      <c r="DG11" s="684"/>
      <c r="DH11" s="684"/>
      <c r="DI11" s="684"/>
      <c r="DJ11" s="684"/>
      <c r="DK11" s="684"/>
      <c r="DL11" s="684"/>
      <c r="DM11" s="684"/>
      <c r="DN11" s="684"/>
      <c r="DO11" s="684"/>
      <c r="DP11" s="685"/>
      <c r="DQ11" s="692">
        <v>248215</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t="s">
        <v>137</v>
      </c>
      <c r="S12" s="684"/>
      <c r="T12" s="684"/>
      <c r="U12" s="684"/>
      <c r="V12" s="684"/>
      <c r="W12" s="684"/>
      <c r="X12" s="684"/>
      <c r="Y12" s="685"/>
      <c r="Z12" s="686" t="s">
        <v>126</v>
      </c>
      <c r="AA12" s="686"/>
      <c r="AB12" s="686"/>
      <c r="AC12" s="686"/>
      <c r="AD12" s="687" t="s">
        <v>137</v>
      </c>
      <c r="AE12" s="687"/>
      <c r="AF12" s="687"/>
      <c r="AG12" s="687"/>
      <c r="AH12" s="687"/>
      <c r="AI12" s="687"/>
      <c r="AJ12" s="687"/>
      <c r="AK12" s="687"/>
      <c r="AL12" s="688" t="s">
        <v>126</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311652</v>
      </c>
      <c r="BH12" s="684"/>
      <c r="BI12" s="684"/>
      <c r="BJ12" s="684"/>
      <c r="BK12" s="684"/>
      <c r="BL12" s="684"/>
      <c r="BM12" s="684"/>
      <c r="BN12" s="685"/>
      <c r="BO12" s="686">
        <v>43</v>
      </c>
      <c r="BP12" s="686"/>
      <c r="BQ12" s="686"/>
      <c r="BR12" s="686"/>
      <c r="BS12" s="692" t="s">
        <v>237</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559819</v>
      </c>
      <c r="CS12" s="684"/>
      <c r="CT12" s="684"/>
      <c r="CU12" s="684"/>
      <c r="CV12" s="684"/>
      <c r="CW12" s="684"/>
      <c r="CX12" s="684"/>
      <c r="CY12" s="685"/>
      <c r="CZ12" s="686">
        <v>7.1</v>
      </c>
      <c r="DA12" s="686"/>
      <c r="DB12" s="686"/>
      <c r="DC12" s="686"/>
      <c r="DD12" s="692">
        <v>149268</v>
      </c>
      <c r="DE12" s="684"/>
      <c r="DF12" s="684"/>
      <c r="DG12" s="684"/>
      <c r="DH12" s="684"/>
      <c r="DI12" s="684"/>
      <c r="DJ12" s="684"/>
      <c r="DK12" s="684"/>
      <c r="DL12" s="684"/>
      <c r="DM12" s="684"/>
      <c r="DN12" s="684"/>
      <c r="DO12" s="684"/>
      <c r="DP12" s="685"/>
      <c r="DQ12" s="692">
        <v>303629</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126</v>
      </c>
      <c r="S13" s="684"/>
      <c r="T13" s="684"/>
      <c r="U13" s="684"/>
      <c r="V13" s="684"/>
      <c r="W13" s="684"/>
      <c r="X13" s="684"/>
      <c r="Y13" s="685"/>
      <c r="Z13" s="686" t="s">
        <v>237</v>
      </c>
      <c r="AA13" s="686"/>
      <c r="AB13" s="686"/>
      <c r="AC13" s="686"/>
      <c r="AD13" s="687" t="s">
        <v>126</v>
      </c>
      <c r="AE13" s="687"/>
      <c r="AF13" s="687"/>
      <c r="AG13" s="687"/>
      <c r="AH13" s="687"/>
      <c r="AI13" s="687"/>
      <c r="AJ13" s="687"/>
      <c r="AK13" s="687"/>
      <c r="AL13" s="688" t="s">
        <v>126</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310313</v>
      </c>
      <c r="BH13" s="684"/>
      <c r="BI13" s="684"/>
      <c r="BJ13" s="684"/>
      <c r="BK13" s="684"/>
      <c r="BL13" s="684"/>
      <c r="BM13" s="684"/>
      <c r="BN13" s="685"/>
      <c r="BO13" s="686">
        <v>42.8</v>
      </c>
      <c r="BP13" s="686"/>
      <c r="BQ13" s="686"/>
      <c r="BR13" s="686"/>
      <c r="BS13" s="692" t="s">
        <v>237</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782497</v>
      </c>
      <c r="CS13" s="684"/>
      <c r="CT13" s="684"/>
      <c r="CU13" s="684"/>
      <c r="CV13" s="684"/>
      <c r="CW13" s="684"/>
      <c r="CX13" s="684"/>
      <c r="CY13" s="685"/>
      <c r="CZ13" s="686">
        <v>10</v>
      </c>
      <c r="DA13" s="686"/>
      <c r="DB13" s="686"/>
      <c r="DC13" s="686"/>
      <c r="DD13" s="692">
        <v>400163</v>
      </c>
      <c r="DE13" s="684"/>
      <c r="DF13" s="684"/>
      <c r="DG13" s="684"/>
      <c r="DH13" s="684"/>
      <c r="DI13" s="684"/>
      <c r="DJ13" s="684"/>
      <c r="DK13" s="684"/>
      <c r="DL13" s="684"/>
      <c r="DM13" s="684"/>
      <c r="DN13" s="684"/>
      <c r="DO13" s="684"/>
      <c r="DP13" s="685"/>
      <c r="DQ13" s="692">
        <v>441144</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13588</v>
      </c>
      <c r="S14" s="684"/>
      <c r="T14" s="684"/>
      <c r="U14" s="684"/>
      <c r="V14" s="684"/>
      <c r="W14" s="684"/>
      <c r="X14" s="684"/>
      <c r="Y14" s="685"/>
      <c r="Z14" s="686">
        <v>0.2</v>
      </c>
      <c r="AA14" s="686"/>
      <c r="AB14" s="686"/>
      <c r="AC14" s="686"/>
      <c r="AD14" s="687">
        <v>13588</v>
      </c>
      <c r="AE14" s="687"/>
      <c r="AF14" s="687"/>
      <c r="AG14" s="687"/>
      <c r="AH14" s="687"/>
      <c r="AI14" s="687"/>
      <c r="AJ14" s="687"/>
      <c r="AK14" s="687"/>
      <c r="AL14" s="688">
        <v>0.4</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21531</v>
      </c>
      <c r="BH14" s="684"/>
      <c r="BI14" s="684"/>
      <c r="BJ14" s="684"/>
      <c r="BK14" s="684"/>
      <c r="BL14" s="684"/>
      <c r="BM14" s="684"/>
      <c r="BN14" s="685"/>
      <c r="BO14" s="686">
        <v>3</v>
      </c>
      <c r="BP14" s="686"/>
      <c r="BQ14" s="686"/>
      <c r="BR14" s="686"/>
      <c r="BS14" s="692" t="s">
        <v>126</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209952</v>
      </c>
      <c r="CS14" s="684"/>
      <c r="CT14" s="684"/>
      <c r="CU14" s="684"/>
      <c r="CV14" s="684"/>
      <c r="CW14" s="684"/>
      <c r="CX14" s="684"/>
      <c r="CY14" s="685"/>
      <c r="CZ14" s="686">
        <v>2.7</v>
      </c>
      <c r="DA14" s="686"/>
      <c r="DB14" s="686"/>
      <c r="DC14" s="686"/>
      <c r="DD14" s="692">
        <v>7619</v>
      </c>
      <c r="DE14" s="684"/>
      <c r="DF14" s="684"/>
      <c r="DG14" s="684"/>
      <c r="DH14" s="684"/>
      <c r="DI14" s="684"/>
      <c r="DJ14" s="684"/>
      <c r="DK14" s="684"/>
      <c r="DL14" s="684"/>
      <c r="DM14" s="684"/>
      <c r="DN14" s="684"/>
      <c r="DO14" s="684"/>
      <c r="DP14" s="685"/>
      <c r="DQ14" s="692">
        <v>202775</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237</v>
      </c>
      <c r="AA15" s="686"/>
      <c r="AB15" s="686"/>
      <c r="AC15" s="686"/>
      <c r="AD15" s="687" t="s">
        <v>137</v>
      </c>
      <c r="AE15" s="687"/>
      <c r="AF15" s="687"/>
      <c r="AG15" s="687"/>
      <c r="AH15" s="687"/>
      <c r="AI15" s="687"/>
      <c r="AJ15" s="687"/>
      <c r="AK15" s="687"/>
      <c r="AL15" s="688" t="s">
        <v>126</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53625</v>
      </c>
      <c r="BH15" s="684"/>
      <c r="BI15" s="684"/>
      <c r="BJ15" s="684"/>
      <c r="BK15" s="684"/>
      <c r="BL15" s="684"/>
      <c r="BM15" s="684"/>
      <c r="BN15" s="685"/>
      <c r="BO15" s="686">
        <v>7.4</v>
      </c>
      <c r="BP15" s="686"/>
      <c r="BQ15" s="686"/>
      <c r="BR15" s="686"/>
      <c r="BS15" s="692" t="s">
        <v>126</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474219</v>
      </c>
      <c r="CS15" s="684"/>
      <c r="CT15" s="684"/>
      <c r="CU15" s="684"/>
      <c r="CV15" s="684"/>
      <c r="CW15" s="684"/>
      <c r="CX15" s="684"/>
      <c r="CY15" s="685"/>
      <c r="CZ15" s="686">
        <v>6.1</v>
      </c>
      <c r="DA15" s="686"/>
      <c r="DB15" s="686"/>
      <c r="DC15" s="686"/>
      <c r="DD15" s="692">
        <v>20814</v>
      </c>
      <c r="DE15" s="684"/>
      <c r="DF15" s="684"/>
      <c r="DG15" s="684"/>
      <c r="DH15" s="684"/>
      <c r="DI15" s="684"/>
      <c r="DJ15" s="684"/>
      <c r="DK15" s="684"/>
      <c r="DL15" s="684"/>
      <c r="DM15" s="684"/>
      <c r="DN15" s="684"/>
      <c r="DO15" s="684"/>
      <c r="DP15" s="685"/>
      <c r="DQ15" s="692">
        <v>431887</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3924</v>
      </c>
      <c r="S16" s="684"/>
      <c r="T16" s="684"/>
      <c r="U16" s="684"/>
      <c r="V16" s="684"/>
      <c r="W16" s="684"/>
      <c r="X16" s="684"/>
      <c r="Y16" s="685"/>
      <c r="Z16" s="686">
        <v>0</v>
      </c>
      <c r="AA16" s="686"/>
      <c r="AB16" s="686"/>
      <c r="AC16" s="686"/>
      <c r="AD16" s="687">
        <v>3924</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237</v>
      </c>
      <c r="BP16" s="686"/>
      <c r="BQ16" s="686"/>
      <c r="BR16" s="686"/>
      <c r="BS16" s="692" t="s">
        <v>237</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t="s">
        <v>126</v>
      </c>
      <c r="CS16" s="684"/>
      <c r="CT16" s="684"/>
      <c r="CU16" s="684"/>
      <c r="CV16" s="684"/>
      <c r="CW16" s="684"/>
      <c r="CX16" s="684"/>
      <c r="CY16" s="685"/>
      <c r="CZ16" s="686" t="s">
        <v>237</v>
      </c>
      <c r="DA16" s="686"/>
      <c r="DB16" s="686"/>
      <c r="DC16" s="686"/>
      <c r="DD16" s="692" t="s">
        <v>237</v>
      </c>
      <c r="DE16" s="684"/>
      <c r="DF16" s="684"/>
      <c r="DG16" s="684"/>
      <c r="DH16" s="684"/>
      <c r="DI16" s="684"/>
      <c r="DJ16" s="684"/>
      <c r="DK16" s="684"/>
      <c r="DL16" s="684"/>
      <c r="DM16" s="684"/>
      <c r="DN16" s="684"/>
      <c r="DO16" s="684"/>
      <c r="DP16" s="685"/>
      <c r="DQ16" s="692" t="s">
        <v>126</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7954</v>
      </c>
      <c r="S17" s="684"/>
      <c r="T17" s="684"/>
      <c r="U17" s="684"/>
      <c r="V17" s="684"/>
      <c r="W17" s="684"/>
      <c r="X17" s="684"/>
      <c r="Y17" s="685"/>
      <c r="Z17" s="686">
        <v>0.1</v>
      </c>
      <c r="AA17" s="686"/>
      <c r="AB17" s="686"/>
      <c r="AC17" s="686"/>
      <c r="AD17" s="687">
        <v>7954</v>
      </c>
      <c r="AE17" s="687"/>
      <c r="AF17" s="687"/>
      <c r="AG17" s="687"/>
      <c r="AH17" s="687"/>
      <c r="AI17" s="687"/>
      <c r="AJ17" s="687"/>
      <c r="AK17" s="687"/>
      <c r="AL17" s="688">
        <v>0.2</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929001</v>
      </c>
      <c r="CS17" s="684"/>
      <c r="CT17" s="684"/>
      <c r="CU17" s="684"/>
      <c r="CV17" s="684"/>
      <c r="CW17" s="684"/>
      <c r="CX17" s="684"/>
      <c r="CY17" s="685"/>
      <c r="CZ17" s="686">
        <v>11.9</v>
      </c>
      <c r="DA17" s="686"/>
      <c r="DB17" s="686"/>
      <c r="DC17" s="686"/>
      <c r="DD17" s="692" t="s">
        <v>126</v>
      </c>
      <c r="DE17" s="684"/>
      <c r="DF17" s="684"/>
      <c r="DG17" s="684"/>
      <c r="DH17" s="684"/>
      <c r="DI17" s="684"/>
      <c r="DJ17" s="684"/>
      <c r="DK17" s="684"/>
      <c r="DL17" s="684"/>
      <c r="DM17" s="684"/>
      <c r="DN17" s="684"/>
      <c r="DO17" s="684"/>
      <c r="DP17" s="685"/>
      <c r="DQ17" s="692">
        <v>882500</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1556</v>
      </c>
      <c r="S18" s="684"/>
      <c r="T18" s="684"/>
      <c r="U18" s="684"/>
      <c r="V18" s="684"/>
      <c r="W18" s="684"/>
      <c r="X18" s="684"/>
      <c r="Y18" s="685"/>
      <c r="Z18" s="686">
        <v>0</v>
      </c>
      <c r="AA18" s="686"/>
      <c r="AB18" s="686"/>
      <c r="AC18" s="686"/>
      <c r="AD18" s="687">
        <v>1556</v>
      </c>
      <c r="AE18" s="687"/>
      <c r="AF18" s="687"/>
      <c r="AG18" s="687"/>
      <c r="AH18" s="687"/>
      <c r="AI18" s="687"/>
      <c r="AJ18" s="687"/>
      <c r="AK18" s="687"/>
      <c r="AL18" s="688">
        <v>0</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126</v>
      </c>
      <c r="BP18" s="686"/>
      <c r="BQ18" s="686"/>
      <c r="BR18" s="686"/>
      <c r="BS18" s="692" t="s">
        <v>237</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126</v>
      </c>
      <c r="DA18" s="686"/>
      <c r="DB18" s="686"/>
      <c r="DC18" s="686"/>
      <c r="DD18" s="692" t="s">
        <v>237</v>
      </c>
      <c r="DE18" s="684"/>
      <c r="DF18" s="684"/>
      <c r="DG18" s="684"/>
      <c r="DH18" s="684"/>
      <c r="DI18" s="684"/>
      <c r="DJ18" s="684"/>
      <c r="DK18" s="684"/>
      <c r="DL18" s="684"/>
      <c r="DM18" s="684"/>
      <c r="DN18" s="684"/>
      <c r="DO18" s="684"/>
      <c r="DP18" s="685"/>
      <c r="DQ18" s="692" t="s">
        <v>237</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2013</v>
      </c>
      <c r="S19" s="684"/>
      <c r="T19" s="684"/>
      <c r="U19" s="684"/>
      <c r="V19" s="684"/>
      <c r="W19" s="684"/>
      <c r="X19" s="684"/>
      <c r="Y19" s="685"/>
      <c r="Z19" s="686">
        <v>0</v>
      </c>
      <c r="AA19" s="686"/>
      <c r="AB19" s="686"/>
      <c r="AC19" s="686"/>
      <c r="AD19" s="687">
        <v>2013</v>
      </c>
      <c r="AE19" s="687"/>
      <c r="AF19" s="687"/>
      <c r="AG19" s="687"/>
      <c r="AH19" s="687"/>
      <c r="AI19" s="687"/>
      <c r="AJ19" s="687"/>
      <c r="AK19" s="687"/>
      <c r="AL19" s="688">
        <v>0.1</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3</v>
      </c>
      <c r="BH19" s="684"/>
      <c r="BI19" s="684"/>
      <c r="BJ19" s="684"/>
      <c r="BK19" s="684"/>
      <c r="BL19" s="684"/>
      <c r="BM19" s="684"/>
      <c r="BN19" s="685"/>
      <c r="BO19" s="686">
        <v>0</v>
      </c>
      <c r="BP19" s="686"/>
      <c r="BQ19" s="686"/>
      <c r="BR19" s="686"/>
      <c r="BS19" s="692" t="s">
        <v>137</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237</v>
      </c>
      <c r="CS19" s="684"/>
      <c r="CT19" s="684"/>
      <c r="CU19" s="684"/>
      <c r="CV19" s="684"/>
      <c r="CW19" s="684"/>
      <c r="CX19" s="684"/>
      <c r="CY19" s="685"/>
      <c r="CZ19" s="686" t="s">
        <v>237</v>
      </c>
      <c r="DA19" s="686"/>
      <c r="DB19" s="686"/>
      <c r="DC19" s="686"/>
      <c r="DD19" s="692" t="s">
        <v>126</v>
      </c>
      <c r="DE19" s="684"/>
      <c r="DF19" s="684"/>
      <c r="DG19" s="684"/>
      <c r="DH19" s="684"/>
      <c r="DI19" s="684"/>
      <c r="DJ19" s="684"/>
      <c r="DK19" s="684"/>
      <c r="DL19" s="684"/>
      <c r="DM19" s="684"/>
      <c r="DN19" s="684"/>
      <c r="DO19" s="684"/>
      <c r="DP19" s="685"/>
      <c r="DQ19" s="692" t="s">
        <v>237</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173</v>
      </c>
      <c r="S20" s="684"/>
      <c r="T20" s="684"/>
      <c r="U20" s="684"/>
      <c r="V20" s="684"/>
      <c r="W20" s="684"/>
      <c r="X20" s="684"/>
      <c r="Y20" s="685"/>
      <c r="Z20" s="686">
        <v>0</v>
      </c>
      <c r="AA20" s="686"/>
      <c r="AB20" s="686"/>
      <c r="AC20" s="686"/>
      <c r="AD20" s="687">
        <v>173</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3</v>
      </c>
      <c r="BH20" s="684"/>
      <c r="BI20" s="684"/>
      <c r="BJ20" s="684"/>
      <c r="BK20" s="684"/>
      <c r="BL20" s="684"/>
      <c r="BM20" s="684"/>
      <c r="BN20" s="685"/>
      <c r="BO20" s="686">
        <v>0</v>
      </c>
      <c r="BP20" s="686"/>
      <c r="BQ20" s="686"/>
      <c r="BR20" s="686"/>
      <c r="BS20" s="692" t="s">
        <v>237</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7830937</v>
      </c>
      <c r="CS20" s="684"/>
      <c r="CT20" s="684"/>
      <c r="CU20" s="684"/>
      <c r="CV20" s="684"/>
      <c r="CW20" s="684"/>
      <c r="CX20" s="684"/>
      <c r="CY20" s="685"/>
      <c r="CZ20" s="686">
        <v>100</v>
      </c>
      <c r="DA20" s="686"/>
      <c r="DB20" s="686"/>
      <c r="DC20" s="686"/>
      <c r="DD20" s="692">
        <v>1012612</v>
      </c>
      <c r="DE20" s="684"/>
      <c r="DF20" s="684"/>
      <c r="DG20" s="684"/>
      <c r="DH20" s="684"/>
      <c r="DI20" s="684"/>
      <c r="DJ20" s="684"/>
      <c r="DK20" s="684"/>
      <c r="DL20" s="684"/>
      <c r="DM20" s="684"/>
      <c r="DN20" s="684"/>
      <c r="DO20" s="684"/>
      <c r="DP20" s="685"/>
      <c r="DQ20" s="692">
        <v>4726496</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4212</v>
      </c>
      <c r="S21" s="684"/>
      <c r="T21" s="684"/>
      <c r="U21" s="684"/>
      <c r="V21" s="684"/>
      <c r="W21" s="684"/>
      <c r="X21" s="684"/>
      <c r="Y21" s="685"/>
      <c r="Z21" s="686">
        <v>0.1</v>
      </c>
      <c r="AA21" s="686"/>
      <c r="AB21" s="686"/>
      <c r="AC21" s="686"/>
      <c r="AD21" s="687">
        <v>4212</v>
      </c>
      <c r="AE21" s="687"/>
      <c r="AF21" s="687"/>
      <c r="AG21" s="687"/>
      <c r="AH21" s="687"/>
      <c r="AI21" s="687"/>
      <c r="AJ21" s="687"/>
      <c r="AK21" s="687"/>
      <c r="AL21" s="688">
        <v>0.1</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237</v>
      </c>
      <c r="BH21" s="684"/>
      <c r="BI21" s="684"/>
      <c r="BJ21" s="684"/>
      <c r="BK21" s="684"/>
      <c r="BL21" s="684"/>
      <c r="BM21" s="684"/>
      <c r="BN21" s="685"/>
      <c r="BO21" s="686" t="s">
        <v>126</v>
      </c>
      <c r="BP21" s="686"/>
      <c r="BQ21" s="686"/>
      <c r="BR21" s="686"/>
      <c r="BS21" s="692" t="s">
        <v>137</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3087898</v>
      </c>
      <c r="S22" s="684"/>
      <c r="T22" s="684"/>
      <c r="U22" s="684"/>
      <c r="V22" s="684"/>
      <c r="W22" s="684"/>
      <c r="X22" s="684"/>
      <c r="Y22" s="685"/>
      <c r="Z22" s="686">
        <v>38.700000000000003</v>
      </c>
      <c r="AA22" s="686"/>
      <c r="AB22" s="686"/>
      <c r="AC22" s="686"/>
      <c r="AD22" s="687">
        <v>2766206</v>
      </c>
      <c r="AE22" s="687"/>
      <c r="AF22" s="687"/>
      <c r="AG22" s="687"/>
      <c r="AH22" s="687"/>
      <c r="AI22" s="687"/>
      <c r="AJ22" s="687"/>
      <c r="AK22" s="687"/>
      <c r="AL22" s="688">
        <v>73.2</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137</v>
      </c>
      <c r="BP22" s="686"/>
      <c r="BQ22" s="686"/>
      <c r="BR22" s="686"/>
      <c r="BS22" s="692" t="s">
        <v>126</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2766206</v>
      </c>
      <c r="S23" s="684"/>
      <c r="T23" s="684"/>
      <c r="U23" s="684"/>
      <c r="V23" s="684"/>
      <c r="W23" s="684"/>
      <c r="X23" s="684"/>
      <c r="Y23" s="685"/>
      <c r="Z23" s="686">
        <v>34.6</v>
      </c>
      <c r="AA23" s="686"/>
      <c r="AB23" s="686"/>
      <c r="AC23" s="686"/>
      <c r="AD23" s="687">
        <v>2766206</v>
      </c>
      <c r="AE23" s="687"/>
      <c r="AF23" s="687"/>
      <c r="AG23" s="687"/>
      <c r="AH23" s="687"/>
      <c r="AI23" s="687"/>
      <c r="AJ23" s="687"/>
      <c r="AK23" s="687"/>
      <c r="AL23" s="688">
        <v>73.2</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v>3</v>
      </c>
      <c r="BH23" s="684"/>
      <c r="BI23" s="684"/>
      <c r="BJ23" s="684"/>
      <c r="BK23" s="684"/>
      <c r="BL23" s="684"/>
      <c r="BM23" s="684"/>
      <c r="BN23" s="685"/>
      <c r="BO23" s="686">
        <v>0</v>
      </c>
      <c r="BP23" s="686"/>
      <c r="BQ23" s="686"/>
      <c r="BR23" s="686"/>
      <c r="BS23" s="692" t="s">
        <v>126</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6" t="s">
        <v>290</v>
      </c>
      <c r="DM23" s="717"/>
      <c r="DN23" s="717"/>
      <c r="DO23" s="717"/>
      <c r="DP23" s="717"/>
      <c r="DQ23" s="717"/>
      <c r="DR23" s="717"/>
      <c r="DS23" s="717"/>
      <c r="DT23" s="717"/>
      <c r="DU23" s="717"/>
      <c r="DV23" s="718"/>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321692</v>
      </c>
      <c r="S24" s="684"/>
      <c r="T24" s="684"/>
      <c r="U24" s="684"/>
      <c r="V24" s="684"/>
      <c r="W24" s="684"/>
      <c r="X24" s="684"/>
      <c r="Y24" s="685"/>
      <c r="Z24" s="686">
        <v>4</v>
      </c>
      <c r="AA24" s="686"/>
      <c r="AB24" s="686"/>
      <c r="AC24" s="686"/>
      <c r="AD24" s="687" t="s">
        <v>126</v>
      </c>
      <c r="AE24" s="687"/>
      <c r="AF24" s="687"/>
      <c r="AG24" s="687"/>
      <c r="AH24" s="687"/>
      <c r="AI24" s="687"/>
      <c r="AJ24" s="687"/>
      <c r="AK24" s="687"/>
      <c r="AL24" s="688" t="s">
        <v>126</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237</v>
      </c>
      <c r="BH24" s="684"/>
      <c r="BI24" s="684"/>
      <c r="BJ24" s="684"/>
      <c r="BK24" s="684"/>
      <c r="BL24" s="684"/>
      <c r="BM24" s="684"/>
      <c r="BN24" s="685"/>
      <c r="BO24" s="686" t="s">
        <v>126</v>
      </c>
      <c r="BP24" s="686"/>
      <c r="BQ24" s="686"/>
      <c r="BR24" s="686"/>
      <c r="BS24" s="692" t="s">
        <v>237</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2449862</v>
      </c>
      <c r="CS24" s="673"/>
      <c r="CT24" s="673"/>
      <c r="CU24" s="673"/>
      <c r="CV24" s="673"/>
      <c r="CW24" s="673"/>
      <c r="CX24" s="673"/>
      <c r="CY24" s="674"/>
      <c r="CZ24" s="677">
        <v>31.3</v>
      </c>
      <c r="DA24" s="678"/>
      <c r="DB24" s="678"/>
      <c r="DC24" s="697"/>
      <c r="DD24" s="719">
        <v>1982201</v>
      </c>
      <c r="DE24" s="673"/>
      <c r="DF24" s="673"/>
      <c r="DG24" s="673"/>
      <c r="DH24" s="673"/>
      <c r="DI24" s="673"/>
      <c r="DJ24" s="673"/>
      <c r="DK24" s="674"/>
      <c r="DL24" s="719">
        <v>1960316</v>
      </c>
      <c r="DM24" s="673"/>
      <c r="DN24" s="673"/>
      <c r="DO24" s="673"/>
      <c r="DP24" s="673"/>
      <c r="DQ24" s="673"/>
      <c r="DR24" s="673"/>
      <c r="DS24" s="673"/>
      <c r="DT24" s="673"/>
      <c r="DU24" s="673"/>
      <c r="DV24" s="674"/>
      <c r="DW24" s="677">
        <v>50.3</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237</v>
      </c>
      <c r="S25" s="684"/>
      <c r="T25" s="684"/>
      <c r="U25" s="684"/>
      <c r="V25" s="684"/>
      <c r="W25" s="684"/>
      <c r="X25" s="684"/>
      <c r="Y25" s="685"/>
      <c r="Z25" s="686" t="s">
        <v>126</v>
      </c>
      <c r="AA25" s="686"/>
      <c r="AB25" s="686"/>
      <c r="AC25" s="686"/>
      <c r="AD25" s="687" t="s">
        <v>237</v>
      </c>
      <c r="AE25" s="687"/>
      <c r="AF25" s="687"/>
      <c r="AG25" s="687"/>
      <c r="AH25" s="687"/>
      <c r="AI25" s="687"/>
      <c r="AJ25" s="687"/>
      <c r="AK25" s="687"/>
      <c r="AL25" s="688" t="s">
        <v>126</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237</v>
      </c>
      <c r="BH25" s="684"/>
      <c r="BI25" s="684"/>
      <c r="BJ25" s="684"/>
      <c r="BK25" s="684"/>
      <c r="BL25" s="684"/>
      <c r="BM25" s="684"/>
      <c r="BN25" s="685"/>
      <c r="BO25" s="686" t="s">
        <v>126</v>
      </c>
      <c r="BP25" s="686"/>
      <c r="BQ25" s="686"/>
      <c r="BR25" s="686"/>
      <c r="BS25" s="692" t="s">
        <v>237</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1062032</v>
      </c>
      <c r="CS25" s="708"/>
      <c r="CT25" s="708"/>
      <c r="CU25" s="708"/>
      <c r="CV25" s="708"/>
      <c r="CW25" s="708"/>
      <c r="CX25" s="708"/>
      <c r="CY25" s="709"/>
      <c r="CZ25" s="688">
        <v>13.6</v>
      </c>
      <c r="DA25" s="720"/>
      <c r="DB25" s="720"/>
      <c r="DC25" s="722"/>
      <c r="DD25" s="692">
        <v>981728</v>
      </c>
      <c r="DE25" s="708"/>
      <c r="DF25" s="708"/>
      <c r="DG25" s="708"/>
      <c r="DH25" s="708"/>
      <c r="DI25" s="708"/>
      <c r="DJ25" s="708"/>
      <c r="DK25" s="709"/>
      <c r="DL25" s="692">
        <v>962308</v>
      </c>
      <c r="DM25" s="708"/>
      <c r="DN25" s="708"/>
      <c r="DO25" s="708"/>
      <c r="DP25" s="708"/>
      <c r="DQ25" s="708"/>
      <c r="DR25" s="708"/>
      <c r="DS25" s="708"/>
      <c r="DT25" s="708"/>
      <c r="DU25" s="708"/>
      <c r="DV25" s="709"/>
      <c r="DW25" s="688">
        <v>24.7</v>
      </c>
      <c r="DX25" s="720"/>
      <c r="DY25" s="720"/>
      <c r="DZ25" s="720"/>
      <c r="EA25" s="720"/>
      <c r="EB25" s="720"/>
      <c r="EC25" s="721"/>
    </row>
    <row r="26" spans="2:133" ht="11.25" customHeight="1" x14ac:dyDescent="0.15">
      <c r="B26" s="680" t="s">
        <v>298</v>
      </c>
      <c r="C26" s="681"/>
      <c r="D26" s="681"/>
      <c r="E26" s="681"/>
      <c r="F26" s="681"/>
      <c r="G26" s="681"/>
      <c r="H26" s="681"/>
      <c r="I26" s="681"/>
      <c r="J26" s="681"/>
      <c r="K26" s="681"/>
      <c r="L26" s="681"/>
      <c r="M26" s="681"/>
      <c r="N26" s="681"/>
      <c r="O26" s="681"/>
      <c r="P26" s="681"/>
      <c r="Q26" s="682"/>
      <c r="R26" s="683">
        <v>4098333</v>
      </c>
      <c r="S26" s="684"/>
      <c r="T26" s="684"/>
      <c r="U26" s="684"/>
      <c r="V26" s="684"/>
      <c r="W26" s="684"/>
      <c r="X26" s="684"/>
      <c r="Y26" s="685"/>
      <c r="Z26" s="686">
        <v>51.3</v>
      </c>
      <c r="AA26" s="686"/>
      <c r="AB26" s="686"/>
      <c r="AC26" s="686"/>
      <c r="AD26" s="687">
        <v>3776638</v>
      </c>
      <c r="AE26" s="687"/>
      <c r="AF26" s="687"/>
      <c r="AG26" s="687"/>
      <c r="AH26" s="687"/>
      <c r="AI26" s="687"/>
      <c r="AJ26" s="687"/>
      <c r="AK26" s="687"/>
      <c r="AL26" s="688">
        <v>99.9</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237</v>
      </c>
      <c r="BH26" s="684"/>
      <c r="BI26" s="684"/>
      <c r="BJ26" s="684"/>
      <c r="BK26" s="684"/>
      <c r="BL26" s="684"/>
      <c r="BM26" s="684"/>
      <c r="BN26" s="685"/>
      <c r="BO26" s="686" t="s">
        <v>126</v>
      </c>
      <c r="BP26" s="686"/>
      <c r="BQ26" s="686"/>
      <c r="BR26" s="686"/>
      <c r="BS26" s="692" t="s">
        <v>126</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642436</v>
      </c>
      <c r="CS26" s="684"/>
      <c r="CT26" s="684"/>
      <c r="CU26" s="684"/>
      <c r="CV26" s="684"/>
      <c r="CW26" s="684"/>
      <c r="CX26" s="684"/>
      <c r="CY26" s="685"/>
      <c r="CZ26" s="688">
        <v>8.1999999999999993</v>
      </c>
      <c r="DA26" s="720"/>
      <c r="DB26" s="720"/>
      <c r="DC26" s="722"/>
      <c r="DD26" s="692">
        <v>593639</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20"/>
      <c r="DY26" s="720"/>
      <c r="DZ26" s="720"/>
      <c r="EA26" s="720"/>
      <c r="EB26" s="720"/>
      <c r="EC26" s="721"/>
    </row>
    <row r="27" spans="2:133" ht="11.25" customHeight="1" x14ac:dyDescent="0.15">
      <c r="B27" s="680" t="s">
        <v>301</v>
      </c>
      <c r="C27" s="681"/>
      <c r="D27" s="681"/>
      <c r="E27" s="681"/>
      <c r="F27" s="681"/>
      <c r="G27" s="681"/>
      <c r="H27" s="681"/>
      <c r="I27" s="681"/>
      <c r="J27" s="681"/>
      <c r="K27" s="681"/>
      <c r="L27" s="681"/>
      <c r="M27" s="681"/>
      <c r="N27" s="681"/>
      <c r="O27" s="681"/>
      <c r="P27" s="681"/>
      <c r="Q27" s="682"/>
      <c r="R27" s="683">
        <v>824</v>
      </c>
      <c r="S27" s="684"/>
      <c r="T27" s="684"/>
      <c r="U27" s="684"/>
      <c r="V27" s="684"/>
      <c r="W27" s="684"/>
      <c r="X27" s="684"/>
      <c r="Y27" s="685"/>
      <c r="Z27" s="686">
        <v>0</v>
      </c>
      <c r="AA27" s="686"/>
      <c r="AB27" s="686"/>
      <c r="AC27" s="686"/>
      <c r="AD27" s="687">
        <v>824</v>
      </c>
      <c r="AE27" s="687"/>
      <c r="AF27" s="687"/>
      <c r="AG27" s="687"/>
      <c r="AH27" s="687"/>
      <c r="AI27" s="687"/>
      <c r="AJ27" s="687"/>
      <c r="AK27" s="687"/>
      <c r="AL27" s="688">
        <v>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724441</v>
      </c>
      <c r="BH27" s="684"/>
      <c r="BI27" s="684"/>
      <c r="BJ27" s="684"/>
      <c r="BK27" s="684"/>
      <c r="BL27" s="684"/>
      <c r="BM27" s="684"/>
      <c r="BN27" s="685"/>
      <c r="BO27" s="686">
        <v>100</v>
      </c>
      <c r="BP27" s="686"/>
      <c r="BQ27" s="686"/>
      <c r="BR27" s="686"/>
      <c r="BS27" s="692">
        <v>6492</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458829</v>
      </c>
      <c r="CS27" s="708"/>
      <c r="CT27" s="708"/>
      <c r="CU27" s="708"/>
      <c r="CV27" s="708"/>
      <c r="CW27" s="708"/>
      <c r="CX27" s="708"/>
      <c r="CY27" s="709"/>
      <c r="CZ27" s="688">
        <v>5.9</v>
      </c>
      <c r="DA27" s="720"/>
      <c r="DB27" s="720"/>
      <c r="DC27" s="722"/>
      <c r="DD27" s="692">
        <v>117973</v>
      </c>
      <c r="DE27" s="708"/>
      <c r="DF27" s="708"/>
      <c r="DG27" s="708"/>
      <c r="DH27" s="708"/>
      <c r="DI27" s="708"/>
      <c r="DJ27" s="708"/>
      <c r="DK27" s="709"/>
      <c r="DL27" s="692">
        <v>115508</v>
      </c>
      <c r="DM27" s="708"/>
      <c r="DN27" s="708"/>
      <c r="DO27" s="708"/>
      <c r="DP27" s="708"/>
      <c r="DQ27" s="708"/>
      <c r="DR27" s="708"/>
      <c r="DS27" s="708"/>
      <c r="DT27" s="708"/>
      <c r="DU27" s="708"/>
      <c r="DV27" s="709"/>
      <c r="DW27" s="688">
        <v>3</v>
      </c>
      <c r="DX27" s="720"/>
      <c r="DY27" s="720"/>
      <c r="DZ27" s="720"/>
      <c r="EA27" s="720"/>
      <c r="EB27" s="720"/>
      <c r="EC27" s="721"/>
    </row>
    <row r="28" spans="2:133" ht="11.25" customHeight="1" x14ac:dyDescent="0.15">
      <c r="B28" s="680" t="s">
        <v>304</v>
      </c>
      <c r="C28" s="681"/>
      <c r="D28" s="681"/>
      <c r="E28" s="681"/>
      <c r="F28" s="681"/>
      <c r="G28" s="681"/>
      <c r="H28" s="681"/>
      <c r="I28" s="681"/>
      <c r="J28" s="681"/>
      <c r="K28" s="681"/>
      <c r="L28" s="681"/>
      <c r="M28" s="681"/>
      <c r="N28" s="681"/>
      <c r="O28" s="681"/>
      <c r="P28" s="681"/>
      <c r="Q28" s="682"/>
      <c r="R28" s="683">
        <v>53765</v>
      </c>
      <c r="S28" s="684"/>
      <c r="T28" s="684"/>
      <c r="U28" s="684"/>
      <c r="V28" s="684"/>
      <c r="W28" s="684"/>
      <c r="X28" s="684"/>
      <c r="Y28" s="685"/>
      <c r="Z28" s="686">
        <v>0.7</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929001</v>
      </c>
      <c r="CS28" s="684"/>
      <c r="CT28" s="684"/>
      <c r="CU28" s="684"/>
      <c r="CV28" s="684"/>
      <c r="CW28" s="684"/>
      <c r="CX28" s="684"/>
      <c r="CY28" s="685"/>
      <c r="CZ28" s="688">
        <v>11.9</v>
      </c>
      <c r="DA28" s="720"/>
      <c r="DB28" s="720"/>
      <c r="DC28" s="722"/>
      <c r="DD28" s="692">
        <v>882500</v>
      </c>
      <c r="DE28" s="684"/>
      <c r="DF28" s="684"/>
      <c r="DG28" s="684"/>
      <c r="DH28" s="684"/>
      <c r="DI28" s="684"/>
      <c r="DJ28" s="684"/>
      <c r="DK28" s="685"/>
      <c r="DL28" s="692">
        <v>882500</v>
      </c>
      <c r="DM28" s="684"/>
      <c r="DN28" s="684"/>
      <c r="DO28" s="684"/>
      <c r="DP28" s="684"/>
      <c r="DQ28" s="684"/>
      <c r="DR28" s="684"/>
      <c r="DS28" s="684"/>
      <c r="DT28" s="684"/>
      <c r="DU28" s="684"/>
      <c r="DV28" s="685"/>
      <c r="DW28" s="688">
        <v>22.6</v>
      </c>
      <c r="DX28" s="720"/>
      <c r="DY28" s="720"/>
      <c r="DZ28" s="720"/>
      <c r="EA28" s="720"/>
      <c r="EB28" s="720"/>
      <c r="EC28" s="721"/>
    </row>
    <row r="29" spans="2:133" ht="11.25" customHeight="1" x14ac:dyDescent="0.15">
      <c r="B29" s="680" t="s">
        <v>306</v>
      </c>
      <c r="C29" s="681"/>
      <c r="D29" s="681"/>
      <c r="E29" s="681"/>
      <c r="F29" s="681"/>
      <c r="G29" s="681"/>
      <c r="H29" s="681"/>
      <c r="I29" s="681"/>
      <c r="J29" s="681"/>
      <c r="K29" s="681"/>
      <c r="L29" s="681"/>
      <c r="M29" s="681"/>
      <c r="N29" s="681"/>
      <c r="O29" s="681"/>
      <c r="P29" s="681"/>
      <c r="Q29" s="682"/>
      <c r="R29" s="683">
        <v>105204</v>
      </c>
      <c r="S29" s="684"/>
      <c r="T29" s="684"/>
      <c r="U29" s="684"/>
      <c r="V29" s="684"/>
      <c r="W29" s="684"/>
      <c r="X29" s="684"/>
      <c r="Y29" s="685"/>
      <c r="Z29" s="686">
        <v>1.3</v>
      </c>
      <c r="AA29" s="686"/>
      <c r="AB29" s="686"/>
      <c r="AC29" s="686"/>
      <c r="AD29" s="687">
        <v>3581</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308</v>
      </c>
      <c r="CG29" s="699"/>
      <c r="CH29" s="699"/>
      <c r="CI29" s="699"/>
      <c r="CJ29" s="699"/>
      <c r="CK29" s="699"/>
      <c r="CL29" s="699"/>
      <c r="CM29" s="699"/>
      <c r="CN29" s="699"/>
      <c r="CO29" s="699"/>
      <c r="CP29" s="699"/>
      <c r="CQ29" s="700"/>
      <c r="CR29" s="683">
        <v>928782</v>
      </c>
      <c r="CS29" s="708"/>
      <c r="CT29" s="708"/>
      <c r="CU29" s="708"/>
      <c r="CV29" s="708"/>
      <c r="CW29" s="708"/>
      <c r="CX29" s="708"/>
      <c r="CY29" s="709"/>
      <c r="CZ29" s="688">
        <v>11.9</v>
      </c>
      <c r="DA29" s="720"/>
      <c r="DB29" s="720"/>
      <c r="DC29" s="722"/>
      <c r="DD29" s="692">
        <v>882281</v>
      </c>
      <c r="DE29" s="708"/>
      <c r="DF29" s="708"/>
      <c r="DG29" s="708"/>
      <c r="DH29" s="708"/>
      <c r="DI29" s="708"/>
      <c r="DJ29" s="708"/>
      <c r="DK29" s="709"/>
      <c r="DL29" s="692">
        <v>882281</v>
      </c>
      <c r="DM29" s="708"/>
      <c r="DN29" s="708"/>
      <c r="DO29" s="708"/>
      <c r="DP29" s="708"/>
      <c r="DQ29" s="708"/>
      <c r="DR29" s="708"/>
      <c r="DS29" s="708"/>
      <c r="DT29" s="708"/>
      <c r="DU29" s="708"/>
      <c r="DV29" s="709"/>
      <c r="DW29" s="688">
        <v>22.6</v>
      </c>
      <c r="DX29" s="720"/>
      <c r="DY29" s="720"/>
      <c r="DZ29" s="720"/>
      <c r="EA29" s="720"/>
      <c r="EB29" s="720"/>
      <c r="EC29" s="721"/>
    </row>
    <row r="30" spans="2:133" ht="11.25" customHeight="1" x14ac:dyDescent="0.15">
      <c r="B30" s="680" t="s">
        <v>309</v>
      </c>
      <c r="C30" s="681"/>
      <c r="D30" s="681"/>
      <c r="E30" s="681"/>
      <c r="F30" s="681"/>
      <c r="G30" s="681"/>
      <c r="H30" s="681"/>
      <c r="I30" s="681"/>
      <c r="J30" s="681"/>
      <c r="K30" s="681"/>
      <c r="L30" s="681"/>
      <c r="M30" s="681"/>
      <c r="N30" s="681"/>
      <c r="O30" s="681"/>
      <c r="P30" s="681"/>
      <c r="Q30" s="682"/>
      <c r="R30" s="683">
        <v>19008</v>
      </c>
      <c r="S30" s="684"/>
      <c r="T30" s="684"/>
      <c r="U30" s="684"/>
      <c r="V30" s="684"/>
      <c r="W30" s="684"/>
      <c r="X30" s="684"/>
      <c r="Y30" s="685"/>
      <c r="Z30" s="686">
        <v>0.2</v>
      </c>
      <c r="AA30" s="686"/>
      <c r="AB30" s="686"/>
      <c r="AC30" s="686"/>
      <c r="AD30" s="687" t="s">
        <v>126</v>
      </c>
      <c r="AE30" s="687"/>
      <c r="AF30" s="687"/>
      <c r="AG30" s="687"/>
      <c r="AH30" s="687"/>
      <c r="AI30" s="687"/>
      <c r="AJ30" s="687"/>
      <c r="AK30" s="687"/>
      <c r="AL30" s="688" t="s">
        <v>237</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901953</v>
      </c>
      <c r="CS30" s="684"/>
      <c r="CT30" s="684"/>
      <c r="CU30" s="684"/>
      <c r="CV30" s="684"/>
      <c r="CW30" s="684"/>
      <c r="CX30" s="684"/>
      <c r="CY30" s="685"/>
      <c r="CZ30" s="688">
        <v>11.5</v>
      </c>
      <c r="DA30" s="720"/>
      <c r="DB30" s="720"/>
      <c r="DC30" s="722"/>
      <c r="DD30" s="692">
        <v>859234</v>
      </c>
      <c r="DE30" s="684"/>
      <c r="DF30" s="684"/>
      <c r="DG30" s="684"/>
      <c r="DH30" s="684"/>
      <c r="DI30" s="684"/>
      <c r="DJ30" s="684"/>
      <c r="DK30" s="685"/>
      <c r="DL30" s="692">
        <v>859234</v>
      </c>
      <c r="DM30" s="684"/>
      <c r="DN30" s="684"/>
      <c r="DO30" s="684"/>
      <c r="DP30" s="684"/>
      <c r="DQ30" s="684"/>
      <c r="DR30" s="684"/>
      <c r="DS30" s="684"/>
      <c r="DT30" s="684"/>
      <c r="DU30" s="684"/>
      <c r="DV30" s="685"/>
      <c r="DW30" s="688">
        <v>22</v>
      </c>
      <c r="DX30" s="720"/>
      <c r="DY30" s="720"/>
      <c r="DZ30" s="720"/>
      <c r="EA30" s="720"/>
      <c r="EB30" s="720"/>
      <c r="EC30" s="721"/>
    </row>
    <row r="31" spans="2:133" ht="11.25" customHeight="1" x14ac:dyDescent="0.15">
      <c r="B31" s="680" t="s">
        <v>313</v>
      </c>
      <c r="C31" s="681"/>
      <c r="D31" s="681"/>
      <c r="E31" s="681"/>
      <c r="F31" s="681"/>
      <c r="G31" s="681"/>
      <c r="H31" s="681"/>
      <c r="I31" s="681"/>
      <c r="J31" s="681"/>
      <c r="K31" s="681"/>
      <c r="L31" s="681"/>
      <c r="M31" s="681"/>
      <c r="N31" s="681"/>
      <c r="O31" s="681"/>
      <c r="P31" s="681"/>
      <c r="Q31" s="682"/>
      <c r="R31" s="683">
        <v>609905</v>
      </c>
      <c r="S31" s="684"/>
      <c r="T31" s="684"/>
      <c r="U31" s="684"/>
      <c r="V31" s="684"/>
      <c r="W31" s="684"/>
      <c r="X31" s="684"/>
      <c r="Y31" s="685"/>
      <c r="Z31" s="686">
        <v>7.6</v>
      </c>
      <c r="AA31" s="686"/>
      <c r="AB31" s="686"/>
      <c r="AC31" s="686"/>
      <c r="AD31" s="687" t="s">
        <v>237</v>
      </c>
      <c r="AE31" s="687"/>
      <c r="AF31" s="687"/>
      <c r="AG31" s="687"/>
      <c r="AH31" s="687"/>
      <c r="AI31" s="687"/>
      <c r="AJ31" s="687"/>
      <c r="AK31" s="687"/>
      <c r="AL31" s="688" t="s">
        <v>126</v>
      </c>
      <c r="AM31" s="689"/>
      <c r="AN31" s="689"/>
      <c r="AO31" s="690"/>
      <c r="AP31" s="740" t="s">
        <v>314</v>
      </c>
      <c r="AQ31" s="741"/>
      <c r="AR31" s="741"/>
      <c r="AS31" s="741"/>
      <c r="AT31" s="746" t="s">
        <v>315</v>
      </c>
      <c r="AU31" s="231"/>
      <c r="AV31" s="231"/>
      <c r="AW31" s="231"/>
      <c r="AX31" s="669" t="s">
        <v>191</v>
      </c>
      <c r="AY31" s="670"/>
      <c r="AZ31" s="670"/>
      <c r="BA31" s="670"/>
      <c r="BB31" s="670"/>
      <c r="BC31" s="670"/>
      <c r="BD31" s="670"/>
      <c r="BE31" s="670"/>
      <c r="BF31" s="671"/>
      <c r="BG31" s="739">
        <v>99.6</v>
      </c>
      <c r="BH31" s="735"/>
      <c r="BI31" s="735"/>
      <c r="BJ31" s="735"/>
      <c r="BK31" s="735"/>
      <c r="BL31" s="735"/>
      <c r="BM31" s="678">
        <v>99.3</v>
      </c>
      <c r="BN31" s="735"/>
      <c r="BO31" s="735"/>
      <c r="BP31" s="735"/>
      <c r="BQ31" s="736"/>
      <c r="BR31" s="739">
        <v>99.9</v>
      </c>
      <c r="BS31" s="735"/>
      <c r="BT31" s="735"/>
      <c r="BU31" s="735"/>
      <c r="BV31" s="735"/>
      <c r="BW31" s="735"/>
      <c r="BX31" s="678">
        <v>99.4</v>
      </c>
      <c r="BY31" s="735"/>
      <c r="BZ31" s="735"/>
      <c r="CA31" s="735"/>
      <c r="CB31" s="736"/>
      <c r="CD31" s="731"/>
      <c r="CE31" s="732"/>
      <c r="CF31" s="698" t="s">
        <v>316</v>
      </c>
      <c r="CG31" s="699"/>
      <c r="CH31" s="699"/>
      <c r="CI31" s="699"/>
      <c r="CJ31" s="699"/>
      <c r="CK31" s="699"/>
      <c r="CL31" s="699"/>
      <c r="CM31" s="699"/>
      <c r="CN31" s="699"/>
      <c r="CO31" s="699"/>
      <c r="CP31" s="699"/>
      <c r="CQ31" s="700"/>
      <c r="CR31" s="683">
        <v>26829</v>
      </c>
      <c r="CS31" s="708"/>
      <c r="CT31" s="708"/>
      <c r="CU31" s="708"/>
      <c r="CV31" s="708"/>
      <c r="CW31" s="708"/>
      <c r="CX31" s="708"/>
      <c r="CY31" s="709"/>
      <c r="CZ31" s="688">
        <v>0.3</v>
      </c>
      <c r="DA31" s="720"/>
      <c r="DB31" s="720"/>
      <c r="DC31" s="722"/>
      <c r="DD31" s="692">
        <v>23047</v>
      </c>
      <c r="DE31" s="708"/>
      <c r="DF31" s="708"/>
      <c r="DG31" s="708"/>
      <c r="DH31" s="708"/>
      <c r="DI31" s="708"/>
      <c r="DJ31" s="708"/>
      <c r="DK31" s="709"/>
      <c r="DL31" s="692">
        <v>23047</v>
      </c>
      <c r="DM31" s="708"/>
      <c r="DN31" s="708"/>
      <c r="DO31" s="708"/>
      <c r="DP31" s="708"/>
      <c r="DQ31" s="708"/>
      <c r="DR31" s="708"/>
      <c r="DS31" s="708"/>
      <c r="DT31" s="708"/>
      <c r="DU31" s="708"/>
      <c r="DV31" s="709"/>
      <c r="DW31" s="688">
        <v>0.6</v>
      </c>
      <c r="DX31" s="720"/>
      <c r="DY31" s="720"/>
      <c r="DZ31" s="720"/>
      <c r="EA31" s="720"/>
      <c r="EB31" s="720"/>
      <c r="EC31" s="721"/>
    </row>
    <row r="32" spans="2:133" ht="11.25" customHeight="1" x14ac:dyDescent="0.15">
      <c r="B32" s="750" t="s">
        <v>317</v>
      </c>
      <c r="C32" s="751"/>
      <c r="D32" s="751"/>
      <c r="E32" s="751"/>
      <c r="F32" s="751"/>
      <c r="G32" s="751"/>
      <c r="H32" s="751"/>
      <c r="I32" s="751"/>
      <c r="J32" s="751"/>
      <c r="K32" s="751"/>
      <c r="L32" s="751"/>
      <c r="M32" s="751"/>
      <c r="N32" s="751"/>
      <c r="O32" s="751"/>
      <c r="P32" s="751"/>
      <c r="Q32" s="752"/>
      <c r="R32" s="683">
        <v>300</v>
      </c>
      <c r="S32" s="684"/>
      <c r="T32" s="684"/>
      <c r="U32" s="684"/>
      <c r="V32" s="684"/>
      <c r="W32" s="684"/>
      <c r="X32" s="684"/>
      <c r="Y32" s="685"/>
      <c r="Z32" s="686">
        <v>0</v>
      </c>
      <c r="AA32" s="686"/>
      <c r="AB32" s="686"/>
      <c r="AC32" s="686"/>
      <c r="AD32" s="687">
        <v>300</v>
      </c>
      <c r="AE32" s="687"/>
      <c r="AF32" s="687"/>
      <c r="AG32" s="687"/>
      <c r="AH32" s="687"/>
      <c r="AI32" s="687"/>
      <c r="AJ32" s="687"/>
      <c r="AK32" s="687"/>
      <c r="AL32" s="688">
        <v>0</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99.9</v>
      </c>
      <c r="BH32" s="708"/>
      <c r="BI32" s="708"/>
      <c r="BJ32" s="708"/>
      <c r="BK32" s="708"/>
      <c r="BL32" s="708"/>
      <c r="BM32" s="689">
        <v>99.7</v>
      </c>
      <c r="BN32" s="737"/>
      <c r="BO32" s="737"/>
      <c r="BP32" s="737"/>
      <c r="BQ32" s="738"/>
      <c r="BR32" s="749">
        <v>99.9</v>
      </c>
      <c r="BS32" s="708"/>
      <c r="BT32" s="708"/>
      <c r="BU32" s="708"/>
      <c r="BV32" s="708"/>
      <c r="BW32" s="708"/>
      <c r="BX32" s="689">
        <v>99.6</v>
      </c>
      <c r="BY32" s="737"/>
      <c r="BZ32" s="737"/>
      <c r="CA32" s="737"/>
      <c r="CB32" s="738"/>
      <c r="CD32" s="733"/>
      <c r="CE32" s="734"/>
      <c r="CF32" s="698" t="s">
        <v>320</v>
      </c>
      <c r="CG32" s="699"/>
      <c r="CH32" s="699"/>
      <c r="CI32" s="699"/>
      <c r="CJ32" s="699"/>
      <c r="CK32" s="699"/>
      <c r="CL32" s="699"/>
      <c r="CM32" s="699"/>
      <c r="CN32" s="699"/>
      <c r="CO32" s="699"/>
      <c r="CP32" s="699"/>
      <c r="CQ32" s="700"/>
      <c r="CR32" s="683">
        <v>219</v>
      </c>
      <c r="CS32" s="684"/>
      <c r="CT32" s="684"/>
      <c r="CU32" s="684"/>
      <c r="CV32" s="684"/>
      <c r="CW32" s="684"/>
      <c r="CX32" s="684"/>
      <c r="CY32" s="685"/>
      <c r="CZ32" s="688">
        <v>0</v>
      </c>
      <c r="DA32" s="720"/>
      <c r="DB32" s="720"/>
      <c r="DC32" s="722"/>
      <c r="DD32" s="692">
        <v>219</v>
      </c>
      <c r="DE32" s="684"/>
      <c r="DF32" s="684"/>
      <c r="DG32" s="684"/>
      <c r="DH32" s="684"/>
      <c r="DI32" s="684"/>
      <c r="DJ32" s="684"/>
      <c r="DK32" s="685"/>
      <c r="DL32" s="692">
        <v>219</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321</v>
      </c>
      <c r="C33" s="681"/>
      <c r="D33" s="681"/>
      <c r="E33" s="681"/>
      <c r="F33" s="681"/>
      <c r="G33" s="681"/>
      <c r="H33" s="681"/>
      <c r="I33" s="681"/>
      <c r="J33" s="681"/>
      <c r="K33" s="681"/>
      <c r="L33" s="681"/>
      <c r="M33" s="681"/>
      <c r="N33" s="681"/>
      <c r="O33" s="681"/>
      <c r="P33" s="681"/>
      <c r="Q33" s="682"/>
      <c r="R33" s="683">
        <v>433175</v>
      </c>
      <c r="S33" s="684"/>
      <c r="T33" s="684"/>
      <c r="U33" s="684"/>
      <c r="V33" s="684"/>
      <c r="W33" s="684"/>
      <c r="X33" s="684"/>
      <c r="Y33" s="685"/>
      <c r="Z33" s="686">
        <v>5.4</v>
      </c>
      <c r="AA33" s="686"/>
      <c r="AB33" s="686"/>
      <c r="AC33" s="686"/>
      <c r="AD33" s="687" t="s">
        <v>237</v>
      </c>
      <c r="AE33" s="687"/>
      <c r="AF33" s="687"/>
      <c r="AG33" s="687"/>
      <c r="AH33" s="687"/>
      <c r="AI33" s="687"/>
      <c r="AJ33" s="687"/>
      <c r="AK33" s="687"/>
      <c r="AL33" s="688" t="s">
        <v>126</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99.2</v>
      </c>
      <c r="BH33" s="754"/>
      <c r="BI33" s="754"/>
      <c r="BJ33" s="754"/>
      <c r="BK33" s="754"/>
      <c r="BL33" s="754"/>
      <c r="BM33" s="755">
        <v>98.6</v>
      </c>
      <c r="BN33" s="754"/>
      <c r="BO33" s="754"/>
      <c r="BP33" s="754"/>
      <c r="BQ33" s="756"/>
      <c r="BR33" s="753">
        <v>100</v>
      </c>
      <c r="BS33" s="754"/>
      <c r="BT33" s="754"/>
      <c r="BU33" s="754"/>
      <c r="BV33" s="754"/>
      <c r="BW33" s="754"/>
      <c r="BX33" s="755">
        <v>99.1</v>
      </c>
      <c r="BY33" s="754"/>
      <c r="BZ33" s="754"/>
      <c r="CA33" s="754"/>
      <c r="CB33" s="756"/>
      <c r="CD33" s="698" t="s">
        <v>323</v>
      </c>
      <c r="CE33" s="699"/>
      <c r="CF33" s="699"/>
      <c r="CG33" s="699"/>
      <c r="CH33" s="699"/>
      <c r="CI33" s="699"/>
      <c r="CJ33" s="699"/>
      <c r="CK33" s="699"/>
      <c r="CL33" s="699"/>
      <c r="CM33" s="699"/>
      <c r="CN33" s="699"/>
      <c r="CO33" s="699"/>
      <c r="CP33" s="699"/>
      <c r="CQ33" s="700"/>
      <c r="CR33" s="683">
        <v>4368463</v>
      </c>
      <c r="CS33" s="708"/>
      <c r="CT33" s="708"/>
      <c r="CU33" s="708"/>
      <c r="CV33" s="708"/>
      <c r="CW33" s="708"/>
      <c r="CX33" s="708"/>
      <c r="CY33" s="709"/>
      <c r="CZ33" s="688">
        <v>55.8</v>
      </c>
      <c r="DA33" s="720"/>
      <c r="DB33" s="720"/>
      <c r="DC33" s="722"/>
      <c r="DD33" s="692">
        <v>2501249</v>
      </c>
      <c r="DE33" s="708"/>
      <c r="DF33" s="708"/>
      <c r="DG33" s="708"/>
      <c r="DH33" s="708"/>
      <c r="DI33" s="708"/>
      <c r="DJ33" s="708"/>
      <c r="DK33" s="709"/>
      <c r="DL33" s="692">
        <v>1524575</v>
      </c>
      <c r="DM33" s="708"/>
      <c r="DN33" s="708"/>
      <c r="DO33" s="708"/>
      <c r="DP33" s="708"/>
      <c r="DQ33" s="708"/>
      <c r="DR33" s="708"/>
      <c r="DS33" s="708"/>
      <c r="DT33" s="708"/>
      <c r="DU33" s="708"/>
      <c r="DV33" s="709"/>
      <c r="DW33" s="688">
        <v>39.1</v>
      </c>
      <c r="DX33" s="720"/>
      <c r="DY33" s="720"/>
      <c r="DZ33" s="720"/>
      <c r="EA33" s="720"/>
      <c r="EB33" s="720"/>
      <c r="EC33" s="721"/>
    </row>
    <row r="34" spans="2:133" ht="11.25" customHeight="1" x14ac:dyDescent="0.15">
      <c r="B34" s="680" t="s">
        <v>324</v>
      </c>
      <c r="C34" s="681"/>
      <c r="D34" s="681"/>
      <c r="E34" s="681"/>
      <c r="F34" s="681"/>
      <c r="G34" s="681"/>
      <c r="H34" s="681"/>
      <c r="I34" s="681"/>
      <c r="J34" s="681"/>
      <c r="K34" s="681"/>
      <c r="L34" s="681"/>
      <c r="M34" s="681"/>
      <c r="N34" s="681"/>
      <c r="O34" s="681"/>
      <c r="P34" s="681"/>
      <c r="Q34" s="682"/>
      <c r="R34" s="683">
        <v>48523</v>
      </c>
      <c r="S34" s="684"/>
      <c r="T34" s="684"/>
      <c r="U34" s="684"/>
      <c r="V34" s="684"/>
      <c r="W34" s="684"/>
      <c r="X34" s="684"/>
      <c r="Y34" s="685"/>
      <c r="Z34" s="686">
        <v>0.6</v>
      </c>
      <c r="AA34" s="686"/>
      <c r="AB34" s="686"/>
      <c r="AC34" s="686"/>
      <c r="AD34" s="687" t="s">
        <v>237</v>
      </c>
      <c r="AE34" s="687"/>
      <c r="AF34" s="687"/>
      <c r="AG34" s="687"/>
      <c r="AH34" s="687"/>
      <c r="AI34" s="687"/>
      <c r="AJ34" s="687"/>
      <c r="AK34" s="687"/>
      <c r="AL34" s="688" t="s">
        <v>237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1225735</v>
      </c>
      <c r="CS34" s="684"/>
      <c r="CT34" s="684"/>
      <c r="CU34" s="684"/>
      <c r="CV34" s="684"/>
      <c r="CW34" s="684"/>
      <c r="CX34" s="684"/>
      <c r="CY34" s="685"/>
      <c r="CZ34" s="688">
        <v>15.7</v>
      </c>
      <c r="DA34" s="720"/>
      <c r="DB34" s="720"/>
      <c r="DC34" s="722"/>
      <c r="DD34" s="692">
        <v>702925</v>
      </c>
      <c r="DE34" s="684"/>
      <c r="DF34" s="684"/>
      <c r="DG34" s="684"/>
      <c r="DH34" s="684"/>
      <c r="DI34" s="684"/>
      <c r="DJ34" s="684"/>
      <c r="DK34" s="685"/>
      <c r="DL34" s="692">
        <v>508060</v>
      </c>
      <c r="DM34" s="684"/>
      <c r="DN34" s="684"/>
      <c r="DO34" s="684"/>
      <c r="DP34" s="684"/>
      <c r="DQ34" s="684"/>
      <c r="DR34" s="684"/>
      <c r="DS34" s="684"/>
      <c r="DT34" s="684"/>
      <c r="DU34" s="684"/>
      <c r="DV34" s="685"/>
      <c r="DW34" s="688">
        <v>13</v>
      </c>
      <c r="DX34" s="720"/>
      <c r="DY34" s="720"/>
      <c r="DZ34" s="720"/>
      <c r="EA34" s="720"/>
      <c r="EB34" s="720"/>
      <c r="EC34" s="721"/>
    </row>
    <row r="35" spans="2:133" ht="11.25" customHeight="1" x14ac:dyDescent="0.15">
      <c r="B35" s="680" t="s">
        <v>326</v>
      </c>
      <c r="C35" s="681"/>
      <c r="D35" s="681"/>
      <c r="E35" s="681"/>
      <c r="F35" s="681"/>
      <c r="G35" s="681"/>
      <c r="H35" s="681"/>
      <c r="I35" s="681"/>
      <c r="J35" s="681"/>
      <c r="K35" s="681"/>
      <c r="L35" s="681"/>
      <c r="M35" s="681"/>
      <c r="N35" s="681"/>
      <c r="O35" s="681"/>
      <c r="P35" s="681"/>
      <c r="Q35" s="682"/>
      <c r="R35" s="683">
        <v>896897</v>
      </c>
      <c r="S35" s="684"/>
      <c r="T35" s="684"/>
      <c r="U35" s="684"/>
      <c r="V35" s="684"/>
      <c r="W35" s="684"/>
      <c r="X35" s="684"/>
      <c r="Y35" s="685"/>
      <c r="Z35" s="686">
        <v>11.2</v>
      </c>
      <c r="AA35" s="686"/>
      <c r="AB35" s="686"/>
      <c r="AC35" s="686"/>
      <c r="AD35" s="687" t="s">
        <v>126</v>
      </c>
      <c r="AE35" s="687"/>
      <c r="AF35" s="687"/>
      <c r="AG35" s="687"/>
      <c r="AH35" s="687"/>
      <c r="AI35" s="687"/>
      <c r="AJ35" s="687"/>
      <c r="AK35" s="687"/>
      <c r="AL35" s="688" t="s">
        <v>237</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114876</v>
      </c>
      <c r="CS35" s="708"/>
      <c r="CT35" s="708"/>
      <c r="CU35" s="708"/>
      <c r="CV35" s="708"/>
      <c r="CW35" s="708"/>
      <c r="CX35" s="708"/>
      <c r="CY35" s="709"/>
      <c r="CZ35" s="688">
        <v>1.5</v>
      </c>
      <c r="DA35" s="720"/>
      <c r="DB35" s="720"/>
      <c r="DC35" s="722"/>
      <c r="DD35" s="692">
        <v>85680</v>
      </c>
      <c r="DE35" s="708"/>
      <c r="DF35" s="708"/>
      <c r="DG35" s="708"/>
      <c r="DH35" s="708"/>
      <c r="DI35" s="708"/>
      <c r="DJ35" s="708"/>
      <c r="DK35" s="709"/>
      <c r="DL35" s="692">
        <v>73155</v>
      </c>
      <c r="DM35" s="708"/>
      <c r="DN35" s="708"/>
      <c r="DO35" s="708"/>
      <c r="DP35" s="708"/>
      <c r="DQ35" s="708"/>
      <c r="DR35" s="708"/>
      <c r="DS35" s="708"/>
      <c r="DT35" s="708"/>
      <c r="DU35" s="708"/>
      <c r="DV35" s="709"/>
      <c r="DW35" s="688">
        <v>1.9</v>
      </c>
      <c r="DX35" s="720"/>
      <c r="DY35" s="720"/>
      <c r="DZ35" s="720"/>
      <c r="EA35" s="720"/>
      <c r="EB35" s="720"/>
      <c r="EC35" s="721"/>
    </row>
    <row r="36" spans="2:133" ht="11.25" customHeight="1" x14ac:dyDescent="0.15">
      <c r="B36" s="680" t="s">
        <v>330</v>
      </c>
      <c r="C36" s="681"/>
      <c r="D36" s="681"/>
      <c r="E36" s="681"/>
      <c r="F36" s="681"/>
      <c r="G36" s="681"/>
      <c r="H36" s="681"/>
      <c r="I36" s="681"/>
      <c r="J36" s="681"/>
      <c r="K36" s="681"/>
      <c r="L36" s="681"/>
      <c r="M36" s="681"/>
      <c r="N36" s="681"/>
      <c r="O36" s="681"/>
      <c r="P36" s="681"/>
      <c r="Q36" s="682"/>
      <c r="R36" s="683">
        <v>887174</v>
      </c>
      <c r="S36" s="684"/>
      <c r="T36" s="684"/>
      <c r="U36" s="684"/>
      <c r="V36" s="684"/>
      <c r="W36" s="684"/>
      <c r="X36" s="684"/>
      <c r="Y36" s="685"/>
      <c r="Z36" s="686">
        <v>11.1</v>
      </c>
      <c r="AA36" s="686"/>
      <c r="AB36" s="686"/>
      <c r="AC36" s="686"/>
      <c r="AD36" s="687" t="s">
        <v>237</v>
      </c>
      <c r="AE36" s="687"/>
      <c r="AF36" s="687"/>
      <c r="AG36" s="687"/>
      <c r="AH36" s="687"/>
      <c r="AI36" s="687"/>
      <c r="AJ36" s="687"/>
      <c r="AK36" s="687"/>
      <c r="AL36" s="688" t="s">
        <v>126</v>
      </c>
      <c r="AM36" s="689"/>
      <c r="AN36" s="689"/>
      <c r="AO36" s="690"/>
      <c r="AP36" s="235"/>
      <c r="AQ36" s="757" t="s">
        <v>331</v>
      </c>
      <c r="AR36" s="758"/>
      <c r="AS36" s="758"/>
      <c r="AT36" s="758"/>
      <c r="AU36" s="758"/>
      <c r="AV36" s="758"/>
      <c r="AW36" s="758"/>
      <c r="AX36" s="758"/>
      <c r="AY36" s="759"/>
      <c r="AZ36" s="672">
        <v>1251892</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15664</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1321925</v>
      </c>
      <c r="CS36" s="684"/>
      <c r="CT36" s="684"/>
      <c r="CU36" s="684"/>
      <c r="CV36" s="684"/>
      <c r="CW36" s="684"/>
      <c r="CX36" s="684"/>
      <c r="CY36" s="685"/>
      <c r="CZ36" s="688">
        <v>16.899999999999999</v>
      </c>
      <c r="DA36" s="720"/>
      <c r="DB36" s="720"/>
      <c r="DC36" s="722"/>
      <c r="DD36" s="692">
        <v>1071485</v>
      </c>
      <c r="DE36" s="684"/>
      <c r="DF36" s="684"/>
      <c r="DG36" s="684"/>
      <c r="DH36" s="684"/>
      <c r="DI36" s="684"/>
      <c r="DJ36" s="684"/>
      <c r="DK36" s="685"/>
      <c r="DL36" s="692">
        <v>569542</v>
      </c>
      <c r="DM36" s="684"/>
      <c r="DN36" s="684"/>
      <c r="DO36" s="684"/>
      <c r="DP36" s="684"/>
      <c r="DQ36" s="684"/>
      <c r="DR36" s="684"/>
      <c r="DS36" s="684"/>
      <c r="DT36" s="684"/>
      <c r="DU36" s="684"/>
      <c r="DV36" s="685"/>
      <c r="DW36" s="688">
        <v>14.6</v>
      </c>
      <c r="DX36" s="720"/>
      <c r="DY36" s="720"/>
      <c r="DZ36" s="720"/>
      <c r="EA36" s="720"/>
      <c r="EB36" s="720"/>
      <c r="EC36" s="721"/>
    </row>
    <row r="37" spans="2:133" ht="11.25" customHeight="1" x14ac:dyDescent="0.15">
      <c r="B37" s="680" t="s">
        <v>334</v>
      </c>
      <c r="C37" s="681"/>
      <c r="D37" s="681"/>
      <c r="E37" s="681"/>
      <c r="F37" s="681"/>
      <c r="G37" s="681"/>
      <c r="H37" s="681"/>
      <c r="I37" s="681"/>
      <c r="J37" s="681"/>
      <c r="K37" s="681"/>
      <c r="L37" s="681"/>
      <c r="M37" s="681"/>
      <c r="N37" s="681"/>
      <c r="O37" s="681"/>
      <c r="P37" s="681"/>
      <c r="Q37" s="682"/>
      <c r="R37" s="683">
        <v>179926</v>
      </c>
      <c r="S37" s="684"/>
      <c r="T37" s="684"/>
      <c r="U37" s="684"/>
      <c r="V37" s="684"/>
      <c r="W37" s="684"/>
      <c r="X37" s="684"/>
      <c r="Y37" s="685"/>
      <c r="Z37" s="686">
        <v>2.2999999999999998</v>
      </c>
      <c r="AA37" s="686"/>
      <c r="AB37" s="686"/>
      <c r="AC37" s="686"/>
      <c r="AD37" s="687" t="s">
        <v>137</v>
      </c>
      <c r="AE37" s="687"/>
      <c r="AF37" s="687"/>
      <c r="AG37" s="687"/>
      <c r="AH37" s="687"/>
      <c r="AI37" s="687"/>
      <c r="AJ37" s="687"/>
      <c r="AK37" s="687"/>
      <c r="AL37" s="688" t="s">
        <v>126</v>
      </c>
      <c r="AM37" s="689"/>
      <c r="AN37" s="689"/>
      <c r="AO37" s="690"/>
      <c r="AQ37" s="761" t="s">
        <v>335</v>
      </c>
      <c r="AR37" s="762"/>
      <c r="AS37" s="762"/>
      <c r="AT37" s="762"/>
      <c r="AU37" s="762"/>
      <c r="AV37" s="762"/>
      <c r="AW37" s="762"/>
      <c r="AX37" s="762"/>
      <c r="AY37" s="763"/>
      <c r="AZ37" s="683">
        <v>383243</v>
      </c>
      <c r="BA37" s="684"/>
      <c r="BB37" s="684"/>
      <c r="BC37" s="684"/>
      <c r="BD37" s="708"/>
      <c r="BE37" s="708"/>
      <c r="BF37" s="738"/>
      <c r="BG37" s="698" t="s">
        <v>336</v>
      </c>
      <c r="BH37" s="699"/>
      <c r="BI37" s="699"/>
      <c r="BJ37" s="699"/>
      <c r="BK37" s="699"/>
      <c r="BL37" s="699"/>
      <c r="BM37" s="699"/>
      <c r="BN37" s="699"/>
      <c r="BO37" s="699"/>
      <c r="BP37" s="699"/>
      <c r="BQ37" s="699"/>
      <c r="BR37" s="699"/>
      <c r="BS37" s="699"/>
      <c r="BT37" s="699"/>
      <c r="BU37" s="700"/>
      <c r="BV37" s="683">
        <v>5365</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214082</v>
      </c>
      <c r="CS37" s="708"/>
      <c r="CT37" s="708"/>
      <c r="CU37" s="708"/>
      <c r="CV37" s="708"/>
      <c r="CW37" s="708"/>
      <c r="CX37" s="708"/>
      <c r="CY37" s="709"/>
      <c r="CZ37" s="688">
        <v>2.7</v>
      </c>
      <c r="DA37" s="720"/>
      <c r="DB37" s="720"/>
      <c r="DC37" s="722"/>
      <c r="DD37" s="692">
        <v>202230</v>
      </c>
      <c r="DE37" s="708"/>
      <c r="DF37" s="708"/>
      <c r="DG37" s="708"/>
      <c r="DH37" s="708"/>
      <c r="DI37" s="708"/>
      <c r="DJ37" s="708"/>
      <c r="DK37" s="709"/>
      <c r="DL37" s="692">
        <v>195741</v>
      </c>
      <c r="DM37" s="708"/>
      <c r="DN37" s="708"/>
      <c r="DO37" s="708"/>
      <c r="DP37" s="708"/>
      <c r="DQ37" s="708"/>
      <c r="DR37" s="708"/>
      <c r="DS37" s="708"/>
      <c r="DT37" s="708"/>
      <c r="DU37" s="708"/>
      <c r="DV37" s="709"/>
      <c r="DW37" s="688">
        <v>5</v>
      </c>
      <c r="DX37" s="720"/>
      <c r="DY37" s="720"/>
      <c r="DZ37" s="720"/>
      <c r="EA37" s="720"/>
      <c r="EB37" s="720"/>
      <c r="EC37" s="721"/>
    </row>
    <row r="38" spans="2:133" ht="11.25" customHeight="1" x14ac:dyDescent="0.15">
      <c r="B38" s="680" t="s">
        <v>338</v>
      </c>
      <c r="C38" s="681"/>
      <c r="D38" s="681"/>
      <c r="E38" s="681"/>
      <c r="F38" s="681"/>
      <c r="G38" s="681"/>
      <c r="H38" s="681"/>
      <c r="I38" s="681"/>
      <c r="J38" s="681"/>
      <c r="K38" s="681"/>
      <c r="L38" s="681"/>
      <c r="M38" s="681"/>
      <c r="N38" s="681"/>
      <c r="O38" s="681"/>
      <c r="P38" s="681"/>
      <c r="Q38" s="682"/>
      <c r="R38" s="683">
        <v>138135</v>
      </c>
      <c r="S38" s="684"/>
      <c r="T38" s="684"/>
      <c r="U38" s="684"/>
      <c r="V38" s="684"/>
      <c r="W38" s="684"/>
      <c r="X38" s="684"/>
      <c r="Y38" s="685"/>
      <c r="Z38" s="686">
        <v>1.7</v>
      </c>
      <c r="AA38" s="686"/>
      <c r="AB38" s="686"/>
      <c r="AC38" s="686"/>
      <c r="AD38" s="687">
        <v>15</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255612</v>
      </c>
      <c r="BA38" s="684"/>
      <c r="BB38" s="684"/>
      <c r="BC38" s="684"/>
      <c r="BD38" s="708"/>
      <c r="BE38" s="708"/>
      <c r="BF38" s="738"/>
      <c r="BG38" s="698" t="s">
        <v>340</v>
      </c>
      <c r="BH38" s="699"/>
      <c r="BI38" s="699"/>
      <c r="BJ38" s="699"/>
      <c r="BK38" s="699"/>
      <c r="BL38" s="699"/>
      <c r="BM38" s="699"/>
      <c r="BN38" s="699"/>
      <c r="BO38" s="699"/>
      <c r="BP38" s="699"/>
      <c r="BQ38" s="699"/>
      <c r="BR38" s="699"/>
      <c r="BS38" s="699"/>
      <c r="BT38" s="699"/>
      <c r="BU38" s="700"/>
      <c r="BV38" s="683">
        <v>1210</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379965</v>
      </c>
      <c r="CS38" s="684"/>
      <c r="CT38" s="684"/>
      <c r="CU38" s="684"/>
      <c r="CV38" s="684"/>
      <c r="CW38" s="684"/>
      <c r="CX38" s="684"/>
      <c r="CY38" s="685"/>
      <c r="CZ38" s="688">
        <v>4.9000000000000004</v>
      </c>
      <c r="DA38" s="720"/>
      <c r="DB38" s="720"/>
      <c r="DC38" s="722"/>
      <c r="DD38" s="692">
        <v>310262</v>
      </c>
      <c r="DE38" s="684"/>
      <c r="DF38" s="684"/>
      <c r="DG38" s="684"/>
      <c r="DH38" s="684"/>
      <c r="DI38" s="684"/>
      <c r="DJ38" s="684"/>
      <c r="DK38" s="685"/>
      <c r="DL38" s="692">
        <v>301272</v>
      </c>
      <c r="DM38" s="684"/>
      <c r="DN38" s="684"/>
      <c r="DO38" s="684"/>
      <c r="DP38" s="684"/>
      <c r="DQ38" s="684"/>
      <c r="DR38" s="684"/>
      <c r="DS38" s="684"/>
      <c r="DT38" s="684"/>
      <c r="DU38" s="684"/>
      <c r="DV38" s="685"/>
      <c r="DW38" s="688">
        <v>7.7</v>
      </c>
      <c r="DX38" s="720"/>
      <c r="DY38" s="720"/>
      <c r="DZ38" s="720"/>
      <c r="EA38" s="720"/>
      <c r="EB38" s="720"/>
      <c r="EC38" s="721"/>
    </row>
    <row r="39" spans="2:133" ht="11.25" customHeight="1" x14ac:dyDescent="0.15">
      <c r="B39" s="680" t="s">
        <v>342</v>
      </c>
      <c r="C39" s="681"/>
      <c r="D39" s="681"/>
      <c r="E39" s="681"/>
      <c r="F39" s="681"/>
      <c r="G39" s="681"/>
      <c r="H39" s="681"/>
      <c r="I39" s="681"/>
      <c r="J39" s="681"/>
      <c r="K39" s="681"/>
      <c r="L39" s="681"/>
      <c r="M39" s="681"/>
      <c r="N39" s="681"/>
      <c r="O39" s="681"/>
      <c r="P39" s="681"/>
      <c r="Q39" s="682"/>
      <c r="R39" s="683">
        <v>518063</v>
      </c>
      <c r="S39" s="684"/>
      <c r="T39" s="684"/>
      <c r="U39" s="684"/>
      <c r="V39" s="684"/>
      <c r="W39" s="684"/>
      <c r="X39" s="684"/>
      <c r="Y39" s="685"/>
      <c r="Z39" s="686">
        <v>6.5</v>
      </c>
      <c r="AA39" s="686"/>
      <c r="AB39" s="686"/>
      <c r="AC39" s="686"/>
      <c r="AD39" s="687" t="s">
        <v>126</v>
      </c>
      <c r="AE39" s="687"/>
      <c r="AF39" s="687"/>
      <c r="AG39" s="687"/>
      <c r="AH39" s="687"/>
      <c r="AI39" s="687"/>
      <c r="AJ39" s="687"/>
      <c r="AK39" s="687"/>
      <c r="AL39" s="688" t="s">
        <v>237</v>
      </c>
      <c r="AM39" s="689"/>
      <c r="AN39" s="689"/>
      <c r="AO39" s="690"/>
      <c r="AQ39" s="761" t="s">
        <v>343</v>
      </c>
      <c r="AR39" s="762"/>
      <c r="AS39" s="762"/>
      <c r="AT39" s="762"/>
      <c r="AU39" s="762"/>
      <c r="AV39" s="762"/>
      <c r="AW39" s="762"/>
      <c r="AX39" s="762"/>
      <c r="AY39" s="763"/>
      <c r="AZ39" s="683">
        <v>170129</v>
      </c>
      <c r="BA39" s="684"/>
      <c r="BB39" s="684"/>
      <c r="BC39" s="684"/>
      <c r="BD39" s="708"/>
      <c r="BE39" s="708"/>
      <c r="BF39" s="738"/>
      <c r="BG39" s="698" t="s">
        <v>344</v>
      </c>
      <c r="BH39" s="699"/>
      <c r="BI39" s="699"/>
      <c r="BJ39" s="699"/>
      <c r="BK39" s="699"/>
      <c r="BL39" s="699"/>
      <c r="BM39" s="699"/>
      <c r="BN39" s="699"/>
      <c r="BO39" s="699"/>
      <c r="BP39" s="699"/>
      <c r="BQ39" s="699"/>
      <c r="BR39" s="699"/>
      <c r="BS39" s="699"/>
      <c r="BT39" s="699"/>
      <c r="BU39" s="700"/>
      <c r="BV39" s="683">
        <v>2103</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1037238</v>
      </c>
      <c r="CS39" s="708"/>
      <c r="CT39" s="708"/>
      <c r="CU39" s="708"/>
      <c r="CV39" s="708"/>
      <c r="CW39" s="708"/>
      <c r="CX39" s="708"/>
      <c r="CY39" s="709"/>
      <c r="CZ39" s="688">
        <v>13.2</v>
      </c>
      <c r="DA39" s="720"/>
      <c r="DB39" s="720"/>
      <c r="DC39" s="722"/>
      <c r="DD39" s="692">
        <v>140266</v>
      </c>
      <c r="DE39" s="708"/>
      <c r="DF39" s="708"/>
      <c r="DG39" s="708"/>
      <c r="DH39" s="708"/>
      <c r="DI39" s="708"/>
      <c r="DJ39" s="708"/>
      <c r="DK39" s="709"/>
      <c r="DL39" s="692" t="s">
        <v>126</v>
      </c>
      <c r="DM39" s="708"/>
      <c r="DN39" s="708"/>
      <c r="DO39" s="708"/>
      <c r="DP39" s="708"/>
      <c r="DQ39" s="708"/>
      <c r="DR39" s="708"/>
      <c r="DS39" s="708"/>
      <c r="DT39" s="708"/>
      <c r="DU39" s="708"/>
      <c r="DV39" s="709"/>
      <c r="DW39" s="688" t="s">
        <v>237</v>
      </c>
      <c r="DX39" s="720"/>
      <c r="DY39" s="720"/>
      <c r="DZ39" s="720"/>
      <c r="EA39" s="720"/>
      <c r="EB39" s="720"/>
      <c r="EC39" s="721"/>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137</v>
      </c>
      <c r="AA40" s="686"/>
      <c r="AB40" s="686"/>
      <c r="AC40" s="686"/>
      <c r="AD40" s="687" t="s">
        <v>126</v>
      </c>
      <c r="AE40" s="687"/>
      <c r="AF40" s="687"/>
      <c r="AG40" s="687"/>
      <c r="AH40" s="687"/>
      <c r="AI40" s="687"/>
      <c r="AJ40" s="687"/>
      <c r="AK40" s="687"/>
      <c r="AL40" s="688" t="s">
        <v>237</v>
      </c>
      <c r="AM40" s="689"/>
      <c r="AN40" s="689"/>
      <c r="AO40" s="690"/>
      <c r="AQ40" s="761" t="s">
        <v>347</v>
      </c>
      <c r="AR40" s="762"/>
      <c r="AS40" s="762"/>
      <c r="AT40" s="762"/>
      <c r="AU40" s="762"/>
      <c r="AV40" s="762"/>
      <c r="AW40" s="762"/>
      <c r="AX40" s="762"/>
      <c r="AY40" s="763"/>
      <c r="AZ40" s="683">
        <v>62943</v>
      </c>
      <c r="BA40" s="684"/>
      <c r="BB40" s="684"/>
      <c r="BC40" s="684"/>
      <c r="BD40" s="708"/>
      <c r="BE40" s="708"/>
      <c r="BF40" s="738"/>
      <c r="BG40" s="764" t="s">
        <v>348</v>
      </c>
      <c r="BH40" s="765"/>
      <c r="BI40" s="765"/>
      <c r="BJ40" s="765"/>
      <c r="BK40" s="765"/>
      <c r="BL40" s="236"/>
      <c r="BM40" s="699" t="s">
        <v>349</v>
      </c>
      <c r="BN40" s="699"/>
      <c r="BO40" s="699"/>
      <c r="BP40" s="699"/>
      <c r="BQ40" s="699"/>
      <c r="BR40" s="699"/>
      <c r="BS40" s="699"/>
      <c r="BT40" s="699"/>
      <c r="BU40" s="700"/>
      <c r="BV40" s="683">
        <v>133</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288724</v>
      </c>
      <c r="CS40" s="684"/>
      <c r="CT40" s="684"/>
      <c r="CU40" s="684"/>
      <c r="CV40" s="684"/>
      <c r="CW40" s="684"/>
      <c r="CX40" s="684"/>
      <c r="CY40" s="685"/>
      <c r="CZ40" s="688">
        <v>3.7</v>
      </c>
      <c r="DA40" s="720"/>
      <c r="DB40" s="720"/>
      <c r="DC40" s="722"/>
      <c r="DD40" s="692">
        <v>190631</v>
      </c>
      <c r="DE40" s="684"/>
      <c r="DF40" s="684"/>
      <c r="DG40" s="684"/>
      <c r="DH40" s="684"/>
      <c r="DI40" s="684"/>
      <c r="DJ40" s="684"/>
      <c r="DK40" s="685"/>
      <c r="DL40" s="692">
        <v>72546</v>
      </c>
      <c r="DM40" s="684"/>
      <c r="DN40" s="684"/>
      <c r="DO40" s="684"/>
      <c r="DP40" s="684"/>
      <c r="DQ40" s="684"/>
      <c r="DR40" s="684"/>
      <c r="DS40" s="684"/>
      <c r="DT40" s="684"/>
      <c r="DU40" s="684"/>
      <c r="DV40" s="685"/>
      <c r="DW40" s="688">
        <v>1.9</v>
      </c>
      <c r="DX40" s="720"/>
      <c r="DY40" s="720"/>
      <c r="DZ40" s="720"/>
      <c r="EA40" s="720"/>
      <c r="EB40" s="720"/>
      <c r="EC40" s="721"/>
    </row>
    <row r="41" spans="2:133" ht="11.25" customHeight="1" x14ac:dyDescent="0.15">
      <c r="B41" s="680" t="s">
        <v>351</v>
      </c>
      <c r="C41" s="681"/>
      <c r="D41" s="681"/>
      <c r="E41" s="681"/>
      <c r="F41" s="681"/>
      <c r="G41" s="681"/>
      <c r="H41" s="681"/>
      <c r="I41" s="681"/>
      <c r="J41" s="681"/>
      <c r="K41" s="681"/>
      <c r="L41" s="681"/>
      <c r="M41" s="681"/>
      <c r="N41" s="681"/>
      <c r="O41" s="681"/>
      <c r="P41" s="681"/>
      <c r="Q41" s="682"/>
      <c r="R41" s="683">
        <v>117263</v>
      </c>
      <c r="S41" s="684"/>
      <c r="T41" s="684"/>
      <c r="U41" s="684"/>
      <c r="V41" s="684"/>
      <c r="W41" s="684"/>
      <c r="X41" s="684"/>
      <c r="Y41" s="685"/>
      <c r="Z41" s="686">
        <v>1.5</v>
      </c>
      <c r="AA41" s="686"/>
      <c r="AB41" s="686"/>
      <c r="AC41" s="686"/>
      <c r="AD41" s="687" t="s">
        <v>126</v>
      </c>
      <c r="AE41" s="687"/>
      <c r="AF41" s="687"/>
      <c r="AG41" s="687"/>
      <c r="AH41" s="687"/>
      <c r="AI41" s="687"/>
      <c r="AJ41" s="687"/>
      <c r="AK41" s="687"/>
      <c r="AL41" s="688" t="s">
        <v>237</v>
      </c>
      <c r="AM41" s="689"/>
      <c r="AN41" s="689"/>
      <c r="AO41" s="690"/>
      <c r="AQ41" s="761" t="s">
        <v>352</v>
      </c>
      <c r="AR41" s="762"/>
      <c r="AS41" s="762"/>
      <c r="AT41" s="762"/>
      <c r="AU41" s="762"/>
      <c r="AV41" s="762"/>
      <c r="AW41" s="762"/>
      <c r="AX41" s="762"/>
      <c r="AY41" s="763"/>
      <c r="AZ41" s="683">
        <v>84795</v>
      </c>
      <c r="BA41" s="684"/>
      <c r="BB41" s="684"/>
      <c r="BC41" s="684"/>
      <c r="BD41" s="708"/>
      <c r="BE41" s="708"/>
      <c r="BF41" s="738"/>
      <c r="BG41" s="764"/>
      <c r="BH41" s="765"/>
      <c r="BI41" s="765"/>
      <c r="BJ41" s="765"/>
      <c r="BK41" s="765"/>
      <c r="BL41" s="236"/>
      <c r="BM41" s="699" t="s">
        <v>353</v>
      </c>
      <c r="BN41" s="699"/>
      <c r="BO41" s="699"/>
      <c r="BP41" s="699"/>
      <c r="BQ41" s="699"/>
      <c r="BR41" s="699"/>
      <c r="BS41" s="699"/>
      <c r="BT41" s="699"/>
      <c r="BU41" s="700"/>
      <c r="BV41" s="683" t="s">
        <v>126</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126</v>
      </c>
      <c r="CS41" s="708"/>
      <c r="CT41" s="708"/>
      <c r="CU41" s="708"/>
      <c r="CV41" s="708"/>
      <c r="CW41" s="708"/>
      <c r="CX41" s="708"/>
      <c r="CY41" s="709"/>
      <c r="CZ41" s="688" t="s">
        <v>137</v>
      </c>
      <c r="DA41" s="720"/>
      <c r="DB41" s="720"/>
      <c r="DC41" s="722"/>
      <c r="DD41" s="692" t="s">
        <v>237</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7989232</v>
      </c>
      <c r="S42" s="769"/>
      <c r="T42" s="769"/>
      <c r="U42" s="769"/>
      <c r="V42" s="769"/>
      <c r="W42" s="769"/>
      <c r="X42" s="769"/>
      <c r="Y42" s="777"/>
      <c r="Z42" s="778">
        <v>100</v>
      </c>
      <c r="AA42" s="778"/>
      <c r="AB42" s="778"/>
      <c r="AC42" s="778"/>
      <c r="AD42" s="779">
        <v>3781358</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295170</v>
      </c>
      <c r="BA42" s="769"/>
      <c r="BB42" s="769"/>
      <c r="BC42" s="769"/>
      <c r="BD42" s="754"/>
      <c r="BE42" s="754"/>
      <c r="BF42" s="756"/>
      <c r="BG42" s="766"/>
      <c r="BH42" s="767"/>
      <c r="BI42" s="767"/>
      <c r="BJ42" s="767"/>
      <c r="BK42" s="767"/>
      <c r="BL42" s="237"/>
      <c r="BM42" s="711" t="s">
        <v>357</v>
      </c>
      <c r="BN42" s="711"/>
      <c r="BO42" s="711"/>
      <c r="BP42" s="711"/>
      <c r="BQ42" s="711"/>
      <c r="BR42" s="711"/>
      <c r="BS42" s="711"/>
      <c r="BT42" s="711"/>
      <c r="BU42" s="712"/>
      <c r="BV42" s="768">
        <v>332</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1012612</v>
      </c>
      <c r="CS42" s="684"/>
      <c r="CT42" s="684"/>
      <c r="CU42" s="684"/>
      <c r="CV42" s="684"/>
      <c r="CW42" s="684"/>
      <c r="CX42" s="684"/>
      <c r="CY42" s="685"/>
      <c r="CZ42" s="688">
        <v>12.9</v>
      </c>
      <c r="DA42" s="689"/>
      <c r="DB42" s="689"/>
      <c r="DC42" s="701"/>
      <c r="DD42" s="692">
        <v>243046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60203</v>
      </c>
      <c r="CS43" s="708"/>
      <c r="CT43" s="708"/>
      <c r="CU43" s="708"/>
      <c r="CV43" s="708"/>
      <c r="CW43" s="708"/>
      <c r="CX43" s="708"/>
      <c r="CY43" s="709"/>
      <c r="CZ43" s="688">
        <v>0.8</v>
      </c>
      <c r="DA43" s="720"/>
      <c r="DB43" s="720"/>
      <c r="DC43" s="722"/>
      <c r="DD43" s="692">
        <v>50305</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1012612</v>
      </c>
      <c r="CS44" s="684"/>
      <c r="CT44" s="684"/>
      <c r="CU44" s="684"/>
      <c r="CV44" s="684"/>
      <c r="CW44" s="684"/>
      <c r="CX44" s="684"/>
      <c r="CY44" s="685"/>
      <c r="CZ44" s="688">
        <v>12.9</v>
      </c>
      <c r="DA44" s="689"/>
      <c r="DB44" s="689"/>
      <c r="DC44" s="701"/>
      <c r="DD44" s="692">
        <v>243046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375655</v>
      </c>
      <c r="CS45" s="708"/>
      <c r="CT45" s="708"/>
      <c r="CU45" s="708"/>
      <c r="CV45" s="708"/>
      <c r="CW45" s="708"/>
      <c r="CX45" s="708"/>
      <c r="CY45" s="709"/>
      <c r="CZ45" s="688">
        <v>4.8</v>
      </c>
      <c r="DA45" s="720"/>
      <c r="DB45" s="720"/>
      <c r="DC45" s="722"/>
      <c r="DD45" s="692">
        <v>27661</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588660</v>
      </c>
      <c r="CS46" s="684"/>
      <c r="CT46" s="684"/>
      <c r="CU46" s="684"/>
      <c r="CV46" s="684"/>
      <c r="CW46" s="684"/>
      <c r="CX46" s="684"/>
      <c r="CY46" s="685"/>
      <c r="CZ46" s="688">
        <v>7.5</v>
      </c>
      <c r="DA46" s="689"/>
      <c r="DB46" s="689"/>
      <c r="DC46" s="701"/>
      <c r="DD46" s="692">
        <v>209807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t="s">
        <v>237</v>
      </c>
      <c r="CS47" s="708"/>
      <c r="CT47" s="708"/>
      <c r="CU47" s="708"/>
      <c r="CV47" s="708"/>
      <c r="CW47" s="708"/>
      <c r="CX47" s="708"/>
      <c r="CY47" s="709"/>
      <c r="CZ47" s="688" t="s">
        <v>237</v>
      </c>
      <c r="DA47" s="720"/>
      <c r="DB47" s="720"/>
      <c r="DC47" s="722"/>
      <c r="DD47" s="692" t="s">
        <v>237</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237</v>
      </c>
      <c r="CS48" s="684"/>
      <c r="CT48" s="684"/>
      <c r="CU48" s="684"/>
      <c r="CV48" s="684"/>
      <c r="CW48" s="684"/>
      <c r="CX48" s="684"/>
      <c r="CY48" s="685"/>
      <c r="CZ48" s="688" t="s">
        <v>237</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7830937</v>
      </c>
      <c r="CS49" s="754"/>
      <c r="CT49" s="754"/>
      <c r="CU49" s="754"/>
      <c r="CV49" s="754"/>
      <c r="CW49" s="754"/>
      <c r="CX49" s="754"/>
      <c r="CY49" s="785"/>
      <c r="CZ49" s="780">
        <v>100</v>
      </c>
      <c r="DA49" s="786"/>
      <c r="DB49" s="786"/>
      <c r="DC49" s="787"/>
      <c r="DD49" s="788">
        <v>4726496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Js+/nsja8br7aQhxeIHuMkHIC7CQR7FK9oKplUe3VlBaT4R6+JnLISUDkviXhj66LH3pEonNmYDel0cffulBg==" saltValue="P7pSBMwhYgfyS9pkTmGsq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G10" sqref="DG10:DK1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7999</v>
      </c>
      <c r="R7" s="819"/>
      <c r="S7" s="819"/>
      <c r="T7" s="819"/>
      <c r="U7" s="819"/>
      <c r="V7" s="819">
        <v>7841</v>
      </c>
      <c r="W7" s="819"/>
      <c r="X7" s="819"/>
      <c r="Y7" s="819"/>
      <c r="Z7" s="819"/>
      <c r="AA7" s="819">
        <v>158</v>
      </c>
      <c r="AB7" s="819"/>
      <c r="AC7" s="819"/>
      <c r="AD7" s="819"/>
      <c r="AE7" s="820"/>
      <c r="AF7" s="821">
        <v>158</v>
      </c>
      <c r="AG7" s="822"/>
      <c r="AH7" s="822"/>
      <c r="AI7" s="822"/>
      <c r="AJ7" s="823"/>
      <c r="AK7" s="858">
        <v>887</v>
      </c>
      <c r="AL7" s="859"/>
      <c r="AM7" s="859"/>
      <c r="AN7" s="859"/>
      <c r="AO7" s="859"/>
      <c r="AP7" s="859">
        <v>8037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581</v>
      </c>
      <c r="BT7" s="863"/>
      <c r="BU7" s="863"/>
      <c r="BV7" s="863"/>
      <c r="BW7" s="863"/>
      <c r="BX7" s="863"/>
      <c r="BY7" s="863"/>
      <c r="BZ7" s="863"/>
      <c r="CA7" s="863"/>
      <c r="CB7" s="863"/>
      <c r="CC7" s="863"/>
      <c r="CD7" s="863"/>
      <c r="CE7" s="863"/>
      <c r="CF7" s="863"/>
      <c r="CG7" s="864"/>
      <c r="CH7" s="855">
        <v>-22</v>
      </c>
      <c r="CI7" s="856"/>
      <c r="CJ7" s="856"/>
      <c r="CK7" s="856"/>
      <c r="CL7" s="857"/>
      <c r="CM7" s="855">
        <v>268</v>
      </c>
      <c r="CN7" s="856"/>
      <c r="CO7" s="856"/>
      <c r="CP7" s="856"/>
      <c r="CQ7" s="857"/>
      <c r="CR7" s="855">
        <v>5</v>
      </c>
      <c r="CS7" s="856"/>
      <c r="CT7" s="856"/>
      <c r="CU7" s="856"/>
      <c r="CV7" s="857"/>
      <c r="CW7" s="855" t="s">
        <v>511</v>
      </c>
      <c r="CX7" s="856"/>
      <c r="CY7" s="856"/>
      <c r="CZ7" s="856"/>
      <c r="DA7" s="857"/>
      <c r="DB7" s="855" t="s">
        <v>511</v>
      </c>
      <c r="DC7" s="856"/>
      <c r="DD7" s="856"/>
      <c r="DE7" s="856"/>
      <c r="DF7" s="857"/>
      <c r="DG7" s="855" t="s">
        <v>511</v>
      </c>
      <c r="DH7" s="856"/>
      <c r="DI7" s="856"/>
      <c r="DJ7" s="856"/>
      <c r="DK7" s="857"/>
      <c r="DL7" s="855" t="s">
        <v>511</v>
      </c>
      <c r="DM7" s="856"/>
      <c r="DN7" s="856"/>
      <c r="DO7" s="856"/>
      <c r="DP7" s="857"/>
      <c r="DQ7" s="855" t="s">
        <v>511</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7999</v>
      </c>
      <c r="R23" s="878"/>
      <c r="S23" s="878"/>
      <c r="T23" s="878"/>
      <c r="U23" s="878"/>
      <c r="V23" s="878">
        <v>7841</v>
      </c>
      <c r="W23" s="878"/>
      <c r="X23" s="878"/>
      <c r="Y23" s="878"/>
      <c r="Z23" s="878"/>
      <c r="AA23" s="878">
        <v>158</v>
      </c>
      <c r="AB23" s="878"/>
      <c r="AC23" s="878"/>
      <c r="AD23" s="878"/>
      <c r="AE23" s="879"/>
      <c r="AF23" s="880">
        <v>158</v>
      </c>
      <c r="AG23" s="878"/>
      <c r="AH23" s="878"/>
      <c r="AI23" s="878"/>
      <c r="AJ23" s="881"/>
      <c r="AK23" s="882"/>
      <c r="AL23" s="883"/>
      <c r="AM23" s="883"/>
      <c r="AN23" s="883"/>
      <c r="AO23" s="883"/>
      <c r="AP23" s="878">
        <v>8037</v>
      </c>
      <c r="AQ23" s="878"/>
      <c r="AR23" s="878"/>
      <c r="AS23" s="878"/>
      <c r="AT23" s="878"/>
      <c r="AU23" s="884"/>
      <c r="AV23" s="884"/>
      <c r="AW23" s="884"/>
      <c r="AX23" s="884"/>
      <c r="AY23" s="885"/>
      <c r="AZ23" s="893" t="s">
        <v>126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1114</v>
      </c>
      <c r="R28" s="907"/>
      <c r="S28" s="907"/>
      <c r="T28" s="907"/>
      <c r="U28" s="907"/>
      <c r="V28" s="907">
        <v>1098</v>
      </c>
      <c r="W28" s="907"/>
      <c r="X28" s="907"/>
      <c r="Y28" s="907"/>
      <c r="Z28" s="907"/>
      <c r="AA28" s="907">
        <v>16</v>
      </c>
      <c r="AB28" s="907"/>
      <c r="AC28" s="907"/>
      <c r="AD28" s="907"/>
      <c r="AE28" s="908"/>
      <c r="AF28" s="909">
        <v>16</v>
      </c>
      <c r="AG28" s="907"/>
      <c r="AH28" s="907"/>
      <c r="AI28" s="907"/>
      <c r="AJ28" s="910"/>
      <c r="AK28" s="911">
        <v>68</v>
      </c>
      <c r="AL28" s="902"/>
      <c r="AM28" s="902"/>
      <c r="AN28" s="902"/>
      <c r="AO28" s="902"/>
      <c r="AP28" s="902" t="s">
        <v>587</v>
      </c>
      <c r="AQ28" s="902"/>
      <c r="AR28" s="902"/>
      <c r="AS28" s="902"/>
      <c r="AT28" s="902"/>
      <c r="AU28" s="902" t="s">
        <v>511</v>
      </c>
      <c r="AV28" s="902"/>
      <c r="AW28" s="902"/>
      <c r="AX28" s="902"/>
      <c r="AY28" s="902"/>
      <c r="AZ28" s="903" t="s">
        <v>511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135</v>
      </c>
      <c r="R29" s="843"/>
      <c r="S29" s="843"/>
      <c r="T29" s="843"/>
      <c r="U29" s="843"/>
      <c r="V29" s="843">
        <v>135</v>
      </c>
      <c r="W29" s="843"/>
      <c r="X29" s="843"/>
      <c r="Y29" s="843"/>
      <c r="Z29" s="843"/>
      <c r="AA29" s="843">
        <v>0</v>
      </c>
      <c r="AB29" s="843"/>
      <c r="AC29" s="843"/>
      <c r="AD29" s="843"/>
      <c r="AE29" s="844"/>
      <c r="AF29" s="845">
        <v>0</v>
      </c>
      <c r="AG29" s="846"/>
      <c r="AH29" s="846"/>
      <c r="AI29" s="846"/>
      <c r="AJ29" s="847"/>
      <c r="AK29" s="914">
        <v>39</v>
      </c>
      <c r="AL29" s="915"/>
      <c r="AM29" s="915"/>
      <c r="AN29" s="915"/>
      <c r="AO29" s="915"/>
      <c r="AP29" s="915" t="s">
        <v>511</v>
      </c>
      <c r="AQ29" s="915"/>
      <c r="AR29" s="915"/>
      <c r="AS29" s="915"/>
      <c r="AT29" s="915"/>
      <c r="AU29" s="915" t="s">
        <v>511</v>
      </c>
      <c r="AV29" s="915"/>
      <c r="AW29" s="915"/>
      <c r="AX29" s="915"/>
      <c r="AY29" s="915"/>
      <c r="AZ29" s="916" t="s">
        <v>511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887</v>
      </c>
      <c r="R30" s="843"/>
      <c r="S30" s="843"/>
      <c r="T30" s="843"/>
      <c r="U30" s="843"/>
      <c r="V30" s="843">
        <v>875</v>
      </c>
      <c r="W30" s="843"/>
      <c r="X30" s="843"/>
      <c r="Y30" s="843"/>
      <c r="Z30" s="843"/>
      <c r="AA30" s="843">
        <v>12</v>
      </c>
      <c r="AB30" s="843"/>
      <c r="AC30" s="843"/>
      <c r="AD30" s="843"/>
      <c r="AE30" s="844"/>
      <c r="AF30" s="845">
        <v>12</v>
      </c>
      <c r="AG30" s="846"/>
      <c r="AH30" s="846"/>
      <c r="AI30" s="846"/>
      <c r="AJ30" s="847"/>
      <c r="AK30" s="914">
        <v>121</v>
      </c>
      <c r="AL30" s="915"/>
      <c r="AM30" s="915"/>
      <c r="AN30" s="915"/>
      <c r="AO30" s="915"/>
      <c r="AP30" s="915" t="s">
        <v>511</v>
      </c>
      <c r="AQ30" s="915"/>
      <c r="AR30" s="915"/>
      <c r="AS30" s="915"/>
      <c r="AT30" s="915"/>
      <c r="AU30" s="915" t="s">
        <v>511</v>
      </c>
      <c r="AV30" s="915"/>
      <c r="AW30" s="915"/>
      <c r="AX30" s="915"/>
      <c r="AY30" s="915"/>
      <c r="AZ30" s="916" t="s">
        <v>511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813</v>
      </c>
      <c r="R31" s="843"/>
      <c r="S31" s="843"/>
      <c r="T31" s="843"/>
      <c r="U31" s="843"/>
      <c r="V31" s="843">
        <v>893</v>
      </c>
      <c r="W31" s="843"/>
      <c r="X31" s="843"/>
      <c r="Y31" s="843"/>
      <c r="Z31" s="843"/>
      <c r="AA31" s="843">
        <v>-80</v>
      </c>
      <c r="AB31" s="843"/>
      <c r="AC31" s="843"/>
      <c r="AD31" s="843"/>
      <c r="AE31" s="844"/>
      <c r="AF31" s="845">
        <v>1554</v>
      </c>
      <c r="AG31" s="846"/>
      <c r="AH31" s="846"/>
      <c r="AI31" s="846"/>
      <c r="AJ31" s="847"/>
      <c r="AK31" s="914">
        <v>61</v>
      </c>
      <c r="AL31" s="915"/>
      <c r="AM31" s="915"/>
      <c r="AN31" s="915"/>
      <c r="AO31" s="915"/>
      <c r="AP31" s="915" t="s">
        <v>511</v>
      </c>
      <c r="AQ31" s="915"/>
      <c r="AR31" s="915"/>
      <c r="AS31" s="915"/>
      <c r="AT31" s="915"/>
      <c r="AU31" s="915" t="s">
        <v>511</v>
      </c>
      <c r="AV31" s="915"/>
      <c r="AW31" s="915"/>
      <c r="AX31" s="915"/>
      <c r="AY31" s="915"/>
      <c r="AZ31" s="916" t="s">
        <v>511</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309</v>
      </c>
      <c r="R32" s="843"/>
      <c r="S32" s="843"/>
      <c r="T32" s="843"/>
      <c r="U32" s="843"/>
      <c r="V32" s="843">
        <v>303</v>
      </c>
      <c r="W32" s="843"/>
      <c r="X32" s="843"/>
      <c r="Y32" s="843"/>
      <c r="Z32" s="843"/>
      <c r="AA32" s="843">
        <v>6</v>
      </c>
      <c r="AB32" s="843"/>
      <c r="AC32" s="843"/>
      <c r="AD32" s="843"/>
      <c r="AE32" s="844"/>
      <c r="AF32" s="845">
        <v>277</v>
      </c>
      <c r="AG32" s="846"/>
      <c r="AH32" s="846"/>
      <c r="AI32" s="846"/>
      <c r="AJ32" s="847"/>
      <c r="AK32" s="914">
        <v>54</v>
      </c>
      <c r="AL32" s="915"/>
      <c r="AM32" s="915"/>
      <c r="AN32" s="915"/>
      <c r="AO32" s="915"/>
      <c r="AP32" s="915">
        <v>1156</v>
      </c>
      <c r="AQ32" s="915"/>
      <c r="AR32" s="915"/>
      <c r="AS32" s="915"/>
      <c r="AT32" s="915"/>
      <c r="AU32" s="915">
        <v>824</v>
      </c>
      <c r="AV32" s="915"/>
      <c r="AW32" s="915"/>
      <c r="AX32" s="915"/>
      <c r="AY32" s="915"/>
      <c r="AZ32" s="916" t="s">
        <v>511</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277</v>
      </c>
      <c r="R33" s="843"/>
      <c r="S33" s="843"/>
      <c r="T33" s="843"/>
      <c r="U33" s="843"/>
      <c r="V33" s="843">
        <v>398</v>
      </c>
      <c r="W33" s="843"/>
      <c r="X33" s="843"/>
      <c r="Y33" s="843"/>
      <c r="Z33" s="843"/>
      <c r="AA33" s="843">
        <v>-121</v>
      </c>
      <c r="AB33" s="843"/>
      <c r="AC33" s="843"/>
      <c r="AD33" s="843"/>
      <c r="AE33" s="844"/>
      <c r="AF33" s="845">
        <v>275</v>
      </c>
      <c r="AG33" s="846"/>
      <c r="AH33" s="846"/>
      <c r="AI33" s="846"/>
      <c r="AJ33" s="847"/>
      <c r="AK33" s="914">
        <v>253</v>
      </c>
      <c r="AL33" s="915"/>
      <c r="AM33" s="915"/>
      <c r="AN33" s="915"/>
      <c r="AO33" s="915"/>
      <c r="AP33" s="915">
        <v>1366</v>
      </c>
      <c r="AQ33" s="915"/>
      <c r="AR33" s="915"/>
      <c r="AS33" s="915"/>
      <c r="AT33" s="915"/>
      <c r="AU33" s="915">
        <v>1281</v>
      </c>
      <c r="AV33" s="915"/>
      <c r="AW33" s="915"/>
      <c r="AX33" s="915"/>
      <c r="AY33" s="915"/>
      <c r="AZ33" s="916" t="s">
        <v>511</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347</v>
      </c>
      <c r="R34" s="843"/>
      <c r="S34" s="843"/>
      <c r="T34" s="843"/>
      <c r="U34" s="843"/>
      <c r="V34" s="843">
        <v>329</v>
      </c>
      <c r="W34" s="843"/>
      <c r="X34" s="843"/>
      <c r="Y34" s="843"/>
      <c r="Z34" s="843"/>
      <c r="AA34" s="843">
        <v>18</v>
      </c>
      <c r="AB34" s="843"/>
      <c r="AC34" s="843"/>
      <c r="AD34" s="843"/>
      <c r="AE34" s="844"/>
      <c r="AF34" s="845">
        <v>22</v>
      </c>
      <c r="AG34" s="846"/>
      <c r="AH34" s="846"/>
      <c r="AI34" s="846"/>
      <c r="AJ34" s="847"/>
      <c r="AK34" s="914">
        <v>113</v>
      </c>
      <c r="AL34" s="915"/>
      <c r="AM34" s="915"/>
      <c r="AN34" s="915"/>
      <c r="AO34" s="915"/>
      <c r="AP34" s="915">
        <v>1303</v>
      </c>
      <c r="AQ34" s="915"/>
      <c r="AR34" s="915"/>
      <c r="AS34" s="915"/>
      <c r="AT34" s="915"/>
      <c r="AU34" s="915">
        <v>902</v>
      </c>
      <c r="AV34" s="915"/>
      <c r="AW34" s="915"/>
      <c r="AX34" s="915"/>
      <c r="AY34" s="915"/>
      <c r="AZ34" s="916" t="s">
        <v>511</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2156</v>
      </c>
      <c r="AG63" s="926"/>
      <c r="AH63" s="926"/>
      <c r="AI63" s="926"/>
      <c r="AJ63" s="927"/>
      <c r="AK63" s="928"/>
      <c r="AL63" s="923"/>
      <c r="AM63" s="923"/>
      <c r="AN63" s="923"/>
      <c r="AO63" s="923"/>
      <c r="AP63" s="926">
        <v>3825</v>
      </c>
      <c r="AQ63" s="926"/>
      <c r="AR63" s="926"/>
      <c r="AS63" s="926"/>
      <c r="AT63" s="926"/>
      <c r="AU63" s="926">
        <v>3007</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397</v>
      </c>
      <c r="R66" s="802"/>
      <c r="S66" s="802"/>
      <c r="T66" s="802"/>
      <c r="U66" s="803"/>
      <c r="V66" s="801" t="s">
        <v>419</v>
      </c>
      <c r="W66" s="802"/>
      <c r="X66" s="802"/>
      <c r="Y66" s="802"/>
      <c r="Z66" s="803"/>
      <c r="AA66" s="801" t="s">
        <v>399</v>
      </c>
      <c r="AB66" s="802"/>
      <c r="AC66" s="802"/>
      <c r="AD66" s="802"/>
      <c r="AE66" s="803"/>
      <c r="AF66" s="936" t="s">
        <v>400</v>
      </c>
      <c r="AG66" s="897"/>
      <c r="AH66" s="897"/>
      <c r="AI66" s="897"/>
      <c r="AJ66" s="937"/>
      <c r="AK66" s="801" t="s">
        <v>401</v>
      </c>
      <c r="AL66" s="825"/>
      <c r="AM66" s="825"/>
      <c r="AN66" s="825"/>
      <c r="AO66" s="826"/>
      <c r="AP66" s="801" t="s">
        <v>402</v>
      </c>
      <c r="AQ66" s="802"/>
      <c r="AR66" s="802"/>
      <c r="AS66" s="802"/>
      <c r="AT66" s="803"/>
      <c r="AU66" s="801" t="s">
        <v>420</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577</v>
      </c>
      <c r="C68" s="954"/>
      <c r="D68" s="954"/>
      <c r="E68" s="954"/>
      <c r="F68" s="954"/>
      <c r="G68" s="954"/>
      <c r="H68" s="954"/>
      <c r="I68" s="954"/>
      <c r="J68" s="954"/>
      <c r="K68" s="954"/>
      <c r="L68" s="954"/>
      <c r="M68" s="954"/>
      <c r="N68" s="954"/>
      <c r="O68" s="954"/>
      <c r="P68" s="955"/>
      <c r="Q68" s="956">
        <v>3578</v>
      </c>
      <c r="R68" s="950"/>
      <c r="S68" s="950"/>
      <c r="T68" s="950"/>
      <c r="U68" s="950"/>
      <c r="V68" s="950">
        <v>3345</v>
      </c>
      <c r="W68" s="950"/>
      <c r="X68" s="950"/>
      <c r="Y68" s="950"/>
      <c r="Z68" s="950"/>
      <c r="AA68" s="950">
        <v>233</v>
      </c>
      <c r="AB68" s="950"/>
      <c r="AC68" s="950"/>
      <c r="AD68" s="950"/>
      <c r="AE68" s="950"/>
      <c r="AF68" s="950">
        <v>233</v>
      </c>
      <c r="AG68" s="950"/>
      <c r="AH68" s="950"/>
      <c r="AI68" s="950"/>
      <c r="AJ68" s="950"/>
      <c r="AK68" s="950" t="s">
        <v>511</v>
      </c>
      <c r="AL68" s="950"/>
      <c r="AM68" s="950"/>
      <c r="AN68" s="950"/>
      <c r="AO68" s="950"/>
      <c r="AP68" s="950">
        <v>1614</v>
      </c>
      <c r="AQ68" s="950"/>
      <c r="AR68" s="950"/>
      <c r="AS68" s="950"/>
      <c r="AT68" s="950"/>
      <c r="AU68" s="950">
        <v>21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578</v>
      </c>
      <c r="C69" s="958"/>
      <c r="D69" s="958"/>
      <c r="E69" s="958"/>
      <c r="F69" s="958"/>
      <c r="G69" s="958"/>
      <c r="H69" s="958"/>
      <c r="I69" s="958"/>
      <c r="J69" s="958"/>
      <c r="K69" s="958"/>
      <c r="L69" s="958"/>
      <c r="M69" s="958"/>
      <c r="N69" s="958"/>
      <c r="O69" s="958"/>
      <c r="P69" s="959"/>
      <c r="Q69" s="960">
        <v>6944</v>
      </c>
      <c r="R69" s="915"/>
      <c r="S69" s="915"/>
      <c r="T69" s="915"/>
      <c r="U69" s="915"/>
      <c r="V69" s="915">
        <v>6740</v>
      </c>
      <c r="W69" s="915"/>
      <c r="X69" s="915"/>
      <c r="Y69" s="915"/>
      <c r="Z69" s="915"/>
      <c r="AA69" s="915">
        <v>204</v>
      </c>
      <c r="AB69" s="915"/>
      <c r="AC69" s="915"/>
      <c r="AD69" s="915"/>
      <c r="AE69" s="915"/>
      <c r="AF69" s="915">
        <v>202</v>
      </c>
      <c r="AG69" s="915"/>
      <c r="AH69" s="915"/>
      <c r="AI69" s="915"/>
      <c r="AJ69" s="915"/>
      <c r="AK69" s="915" t="s">
        <v>511</v>
      </c>
      <c r="AL69" s="915"/>
      <c r="AM69" s="915"/>
      <c r="AN69" s="915"/>
      <c r="AO69" s="915"/>
      <c r="AP69" s="915">
        <v>828</v>
      </c>
      <c r="AQ69" s="915"/>
      <c r="AR69" s="915"/>
      <c r="AS69" s="915"/>
      <c r="AT69" s="915"/>
      <c r="AU69" s="915" t="s">
        <v>511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579</v>
      </c>
      <c r="C70" s="958"/>
      <c r="D70" s="958"/>
      <c r="E70" s="958"/>
      <c r="F70" s="958"/>
      <c r="G70" s="958"/>
      <c r="H70" s="958"/>
      <c r="I70" s="958"/>
      <c r="J70" s="958"/>
      <c r="K70" s="958"/>
      <c r="L70" s="958"/>
      <c r="M70" s="958"/>
      <c r="N70" s="958"/>
      <c r="O70" s="958"/>
      <c r="P70" s="959"/>
      <c r="Q70" s="960">
        <v>1776</v>
      </c>
      <c r="R70" s="915"/>
      <c r="S70" s="915"/>
      <c r="T70" s="915"/>
      <c r="U70" s="915"/>
      <c r="V70" s="915">
        <v>1476</v>
      </c>
      <c r="W70" s="915"/>
      <c r="X70" s="915"/>
      <c r="Y70" s="915"/>
      <c r="Z70" s="915"/>
      <c r="AA70" s="915">
        <v>300</v>
      </c>
      <c r="AB70" s="915"/>
      <c r="AC70" s="915"/>
      <c r="AD70" s="915"/>
      <c r="AE70" s="915"/>
      <c r="AF70" s="915">
        <v>742</v>
      </c>
      <c r="AG70" s="915"/>
      <c r="AH70" s="915"/>
      <c r="AI70" s="915"/>
      <c r="AJ70" s="915"/>
      <c r="AK70" s="915" t="s">
        <v>511</v>
      </c>
      <c r="AL70" s="915"/>
      <c r="AM70" s="915"/>
      <c r="AN70" s="915"/>
      <c r="AO70" s="915"/>
      <c r="AP70" s="915">
        <v>4626</v>
      </c>
      <c r="AQ70" s="915"/>
      <c r="AR70" s="915"/>
      <c r="AS70" s="915"/>
      <c r="AT70" s="915"/>
      <c r="AU70" s="915" t="s">
        <v>511</v>
      </c>
      <c r="AV70" s="915"/>
      <c r="AW70" s="915"/>
      <c r="AX70" s="915"/>
      <c r="AY70" s="915"/>
      <c r="AZ70" s="961" t="s">
        <v>580</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1177</v>
      </c>
      <c r="AG88" s="926"/>
      <c r="AH88" s="926"/>
      <c r="AI88" s="926"/>
      <c r="AJ88" s="926"/>
      <c r="AK88" s="923"/>
      <c r="AL88" s="923"/>
      <c r="AM88" s="923"/>
      <c r="AN88" s="923"/>
      <c r="AO88" s="923"/>
      <c r="AP88" s="926">
        <v>7068</v>
      </c>
      <c r="AQ88" s="926"/>
      <c r="AR88" s="926"/>
      <c r="AS88" s="926"/>
      <c r="AT88" s="926"/>
      <c r="AU88" s="926">
        <v>21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311</v>
      </c>
      <c r="AG109" s="979"/>
      <c r="AH109" s="979"/>
      <c r="AI109" s="979"/>
      <c r="AJ109" s="980"/>
      <c r="AK109" s="978" t="s">
        <v>310</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311</v>
      </c>
      <c r="BW109" s="979"/>
      <c r="BX109" s="979"/>
      <c r="BY109" s="979"/>
      <c r="BZ109" s="980"/>
      <c r="CA109" s="978" t="s">
        <v>310</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311</v>
      </c>
      <c r="DM109" s="979"/>
      <c r="DN109" s="979"/>
      <c r="DO109" s="979"/>
      <c r="DP109" s="980"/>
      <c r="DQ109" s="978" t="s">
        <v>310</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726551</v>
      </c>
      <c r="AB110" s="986"/>
      <c r="AC110" s="986"/>
      <c r="AD110" s="986"/>
      <c r="AE110" s="987"/>
      <c r="AF110" s="988">
        <v>828923</v>
      </c>
      <c r="AG110" s="986"/>
      <c r="AH110" s="986"/>
      <c r="AI110" s="986"/>
      <c r="AJ110" s="987"/>
      <c r="AK110" s="988">
        <v>928782</v>
      </c>
      <c r="AL110" s="986"/>
      <c r="AM110" s="986"/>
      <c r="AN110" s="986"/>
      <c r="AO110" s="987"/>
      <c r="AP110" s="989">
        <v>29.5</v>
      </c>
      <c r="AQ110" s="990"/>
      <c r="AR110" s="990"/>
      <c r="AS110" s="990"/>
      <c r="AT110" s="991"/>
      <c r="AU110" s="992" t="s">
        <v>72</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8760616</v>
      </c>
      <c r="BR110" s="1021"/>
      <c r="BS110" s="1021"/>
      <c r="BT110" s="1021"/>
      <c r="BU110" s="1021"/>
      <c r="BV110" s="1021">
        <v>8421327</v>
      </c>
      <c r="BW110" s="1021"/>
      <c r="BX110" s="1021"/>
      <c r="BY110" s="1021"/>
      <c r="BZ110" s="1021"/>
      <c r="CA110" s="1021">
        <v>8037437</v>
      </c>
      <c r="CB110" s="1021"/>
      <c r="CC110" s="1021"/>
      <c r="CD110" s="1021"/>
      <c r="CE110" s="1021"/>
      <c r="CF110" s="1035">
        <v>255.2</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126</v>
      </c>
      <c r="DH110" s="1021"/>
      <c r="DI110" s="1021"/>
      <c r="DJ110" s="1021"/>
      <c r="DK110" s="1021"/>
      <c r="DL110" s="1021" t="s">
        <v>126</v>
      </c>
      <c r="DM110" s="1021"/>
      <c r="DN110" s="1021"/>
      <c r="DO110" s="1021"/>
      <c r="DP110" s="1021"/>
      <c r="DQ110" s="1021" t="s">
        <v>126</v>
      </c>
      <c r="DR110" s="1021"/>
      <c r="DS110" s="1021"/>
      <c r="DT110" s="1021"/>
      <c r="DU110" s="1021"/>
      <c r="DV110" s="1022" t="s">
        <v>126</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126</v>
      </c>
      <c r="AG111" s="1028"/>
      <c r="AH111" s="1028"/>
      <c r="AI111" s="1028"/>
      <c r="AJ111" s="1029"/>
      <c r="AK111" s="1030" t="s">
        <v>126</v>
      </c>
      <c r="AL111" s="1028"/>
      <c r="AM111" s="1028"/>
      <c r="AN111" s="1028"/>
      <c r="AO111" s="1029"/>
      <c r="AP111" s="1031" t="s">
        <v>126</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2124</v>
      </c>
      <c r="BR111" s="1014"/>
      <c r="BS111" s="1014"/>
      <c r="BT111" s="1014"/>
      <c r="BU111" s="1014"/>
      <c r="BV111" s="1014">
        <v>1036</v>
      </c>
      <c r="BW111" s="1014"/>
      <c r="BX111" s="1014"/>
      <c r="BY111" s="1014"/>
      <c r="BZ111" s="1014"/>
      <c r="CA111" s="1014">
        <v>70043</v>
      </c>
      <c r="CB111" s="1014"/>
      <c r="CC111" s="1014"/>
      <c r="CD111" s="1014"/>
      <c r="CE111" s="1014"/>
      <c r="CF111" s="1008">
        <v>2.2000000000000002</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126</v>
      </c>
      <c r="DH111" s="1014"/>
      <c r="DI111" s="1014"/>
      <c r="DJ111" s="1014"/>
      <c r="DK111" s="1014"/>
      <c r="DL111" s="1014" t="s">
        <v>126</v>
      </c>
      <c r="DM111" s="1014"/>
      <c r="DN111" s="1014"/>
      <c r="DO111" s="1014"/>
      <c r="DP111" s="1014"/>
      <c r="DQ111" s="1014" t="s">
        <v>126</v>
      </c>
      <c r="DR111" s="1014"/>
      <c r="DS111" s="1014"/>
      <c r="DT111" s="1014"/>
      <c r="DU111" s="1014"/>
      <c r="DV111" s="1015" t="s">
        <v>438</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126</v>
      </c>
      <c r="AB112" s="1053"/>
      <c r="AC112" s="1053"/>
      <c r="AD112" s="1053"/>
      <c r="AE112" s="1054"/>
      <c r="AF112" s="1055" t="s">
        <v>126</v>
      </c>
      <c r="AG112" s="1053"/>
      <c r="AH112" s="1053"/>
      <c r="AI112" s="1053"/>
      <c r="AJ112" s="1054"/>
      <c r="AK112" s="1055" t="s">
        <v>126</v>
      </c>
      <c r="AL112" s="1053"/>
      <c r="AM112" s="1053"/>
      <c r="AN112" s="1053"/>
      <c r="AO112" s="1054"/>
      <c r="AP112" s="1056" t="s">
        <v>126</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3437390</v>
      </c>
      <c r="BR112" s="1014"/>
      <c r="BS112" s="1014"/>
      <c r="BT112" s="1014"/>
      <c r="BU112" s="1014"/>
      <c r="BV112" s="1014">
        <v>3321894</v>
      </c>
      <c r="BW112" s="1014"/>
      <c r="BX112" s="1014"/>
      <c r="BY112" s="1014"/>
      <c r="BZ112" s="1014"/>
      <c r="CA112" s="1014">
        <v>3006846</v>
      </c>
      <c r="CB112" s="1014"/>
      <c r="CC112" s="1014"/>
      <c r="CD112" s="1014"/>
      <c r="CE112" s="1014"/>
      <c r="CF112" s="1008">
        <v>95.5</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126</v>
      </c>
      <c r="DH112" s="1014"/>
      <c r="DI112" s="1014"/>
      <c r="DJ112" s="1014"/>
      <c r="DK112" s="1014"/>
      <c r="DL112" s="1014" t="s">
        <v>126</v>
      </c>
      <c r="DM112" s="1014"/>
      <c r="DN112" s="1014"/>
      <c r="DO112" s="1014"/>
      <c r="DP112" s="1014"/>
      <c r="DQ112" s="1014">
        <v>70043</v>
      </c>
      <c r="DR112" s="1014"/>
      <c r="DS112" s="1014"/>
      <c r="DT112" s="1014"/>
      <c r="DU112" s="1014"/>
      <c r="DV112" s="1015">
        <v>2.2000000000000002</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282301</v>
      </c>
      <c r="AB113" s="1028"/>
      <c r="AC113" s="1028"/>
      <c r="AD113" s="1028"/>
      <c r="AE113" s="1029"/>
      <c r="AF113" s="1030">
        <v>276020</v>
      </c>
      <c r="AG113" s="1028"/>
      <c r="AH113" s="1028"/>
      <c r="AI113" s="1028"/>
      <c r="AJ113" s="1029"/>
      <c r="AK113" s="1030">
        <v>262366</v>
      </c>
      <c r="AL113" s="1028"/>
      <c r="AM113" s="1028"/>
      <c r="AN113" s="1028"/>
      <c r="AO113" s="1029"/>
      <c r="AP113" s="1031">
        <v>8.3000000000000007</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21149</v>
      </c>
      <c r="BR113" s="1014"/>
      <c r="BS113" s="1014"/>
      <c r="BT113" s="1014"/>
      <c r="BU113" s="1014"/>
      <c r="BV113" s="1014">
        <v>15583</v>
      </c>
      <c r="BW113" s="1014"/>
      <c r="BX113" s="1014"/>
      <c r="BY113" s="1014"/>
      <c r="BZ113" s="1014"/>
      <c r="CA113" s="1014">
        <v>20965</v>
      </c>
      <c r="CB113" s="1014"/>
      <c r="CC113" s="1014"/>
      <c r="CD113" s="1014"/>
      <c r="CE113" s="1014"/>
      <c r="CF113" s="1008">
        <v>0.7</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126</v>
      </c>
      <c r="DH113" s="1053"/>
      <c r="DI113" s="1053"/>
      <c r="DJ113" s="1053"/>
      <c r="DK113" s="1054"/>
      <c r="DL113" s="1055" t="s">
        <v>126</v>
      </c>
      <c r="DM113" s="1053"/>
      <c r="DN113" s="1053"/>
      <c r="DO113" s="1053"/>
      <c r="DP113" s="1054"/>
      <c r="DQ113" s="1055" t="s">
        <v>126</v>
      </c>
      <c r="DR113" s="1053"/>
      <c r="DS113" s="1053"/>
      <c r="DT113" s="1053"/>
      <c r="DU113" s="1054"/>
      <c r="DV113" s="1056" t="s">
        <v>126</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7770</v>
      </c>
      <c r="AB114" s="1053"/>
      <c r="AC114" s="1053"/>
      <c r="AD114" s="1053"/>
      <c r="AE114" s="1054"/>
      <c r="AF114" s="1055">
        <v>6004</v>
      </c>
      <c r="AG114" s="1053"/>
      <c r="AH114" s="1053"/>
      <c r="AI114" s="1053"/>
      <c r="AJ114" s="1054"/>
      <c r="AK114" s="1055">
        <v>3935</v>
      </c>
      <c r="AL114" s="1053"/>
      <c r="AM114" s="1053"/>
      <c r="AN114" s="1053"/>
      <c r="AO114" s="1054"/>
      <c r="AP114" s="1056">
        <v>0.1</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1430772</v>
      </c>
      <c r="BR114" s="1014"/>
      <c r="BS114" s="1014"/>
      <c r="BT114" s="1014"/>
      <c r="BU114" s="1014"/>
      <c r="BV114" s="1014">
        <v>1434617</v>
      </c>
      <c r="BW114" s="1014"/>
      <c r="BX114" s="1014"/>
      <c r="BY114" s="1014"/>
      <c r="BZ114" s="1014"/>
      <c r="CA114" s="1014">
        <v>1377962</v>
      </c>
      <c r="CB114" s="1014"/>
      <c r="CC114" s="1014"/>
      <c r="CD114" s="1014"/>
      <c r="CE114" s="1014"/>
      <c r="CF114" s="1008">
        <v>43.7</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126</v>
      </c>
      <c r="DH114" s="1053"/>
      <c r="DI114" s="1053"/>
      <c r="DJ114" s="1053"/>
      <c r="DK114" s="1054"/>
      <c r="DL114" s="1055" t="s">
        <v>126</v>
      </c>
      <c r="DM114" s="1053"/>
      <c r="DN114" s="1053"/>
      <c r="DO114" s="1053"/>
      <c r="DP114" s="1054"/>
      <c r="DQ114" s="1055" t="s">
        <v>126</v>
      </c>
      <c r="DR114" s="1053"/>
      <c r="DS114" s="1053"/>
      <c r="DT114" s="1053"/>
      <c r="DU114" s="1054"/>
      <c r="DV114" s="1056" t="s">
        <v>126</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1387</v>
      </c>
      <c r="AB115" s="1028"/>
      <c r="AC115" s="1028"/>
      <c r="AD115" s="1028"/>
      <c r="AE115" s="1029"/>
      <c r="AF115" s="1030">
        <v>1055</v>
      </c>
      <c r="AG115" s="1028"/>
      <c r="AH115" s="1028"/>
      <c r="AI115" s="1028"/>
      <c r="AJ115" s="1029"/>
      <c r="AK115" s="1030">
        <v>1269</v>
      </c>
      <c r="AL115" s="1028"/>
      <c r="AM115" s="1028"/>
      <c r="AN115" s="1028"/>
      <c r="AO115" s="1029"/>
      <c r="AP115" s="1031">
        <v>0</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126</v>
      </c>
      <c r="BR115" s="1014"/>
      <c r="BS115" s="1014"/>
      <c r="BT115" s="1014"/>
      <c r="BU115" s="1014"/>
      <c r="BV115" s="1014" t="s">
        <v>126</v>
      </c>
      <c r="BW115" s="1014"/>
      <c r="BX115" s="1014"/>
      <c r="BY115" s="1014"/>
      <c r="BZ115" s="1014"/>
      <c r="CA115" s="1014" t="s">
        <v>126</v>
      </c>
      <c r="CB115" s="1014"/>
      <c r="CC115" s="1014"/>
      <c r="CD115" s="1014"/>
      <c r="CE115" s="1014"/>
      <c r="CF115" s="1008" t="s">
        <v>126</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126</v>
      </c>
      <c r="DH115" s="1053"/>
      <c r="DI115" s="1053"/>
      <c r="DJ115" s="1053"/>
      <c r="DK115" s="1054"/>
      <c r="DL115" s="1055" t="s">
        <v>454</v>
      </c>
      <c r="DM115" s="1053"/>
      <c r="DN115" s="1053"/>
      <c r="DO115" s="1053"/>
      <c r="DP115" s="1054"/>
      <c r="DQ115" s="1055" t="s">
        <v>126</v>
      </c>
      <c r="DR115" s="1053"/>
      <c r="DS115" s="1053"/>
      <c r="DT115" s="1053"/>
      <c r="DU115" s="1054"/>
      <c r="DV115" s="1056" t="s">
        <v>126</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247</v>
      </c>
      <c r="AB116" s="1053"/>
      <c r="AC116" s="1053"/>
      <c r="AD116" s="1053"/>
      <c r="AE116" s="1054"/>
      <c r="AF116" s="1055">
        <v>219</v>
      </c>
      <c r="AG116" s="1053"/>
      <c r="AH116" s="1053"/>
      <c r="AI116" s="1053"/>
      <c r="AJ116" s="1054"/>
      <c r="AK116" s="1055">
        <v>219</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126</v>
      </c>
      <c r="BR116" s="1014"/>
      <c r="BS116" s="1014"/>
      <c r="BT116" s="1014"/>
      <c r="BU116" s="1014"/>
      <c r="BV116" s="1014" t="s">
        <v>438</v>
      </c>
      <c r="BW116" s="1014"/>
      <c r="BX116" s="1014"/>
      <c r="BY116" s="1014"/>
      <c r="BZ116" s="1014"/>
      <c r="CA116" s="1014" t="s">
        <v>126</v>
      </c>
      <c r="CB116" s="1014"/>
      <c r="CC116" s="1014"/>
      <c r="CD116" s="1014"/>
      <c r="CE116" s="1014"/>
      <c r="CF116" s="1008" t="s">
        <v>126</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126</v>
      </c>
      <c r="DH116" s="1053"/>
      <c r="DI116" s="1053"/>
      <c r="DJ116" s="1053"/>
      <c r="DK116" s="1054"/>
      <c r="DL116" s="1055" t="s">
        <v>126</v>
      </c>
      <c r="DM116" s="1053"/>
      <c r="DN116" s="1053"/>
      <c r="DO116" s="1053"/>
      <c r="DP116" s="1054"/>
      <c r="DQ116" s="1055" t="s">
        <v>126</v>
      </c>
      <c r="DR116" s="1053"/>
      <c r="DS116" s="1053"/>
      <c r="DT116" s="1053"/>
      <c r="DU116" s="1054"/>
      <c r="DV116" s="1056" t="s">
        <v>126</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1018256</v>
      </c>
      <c r="AB117" s="1071"/>
      <c r="AC117" s="1071"/>
      <c r="AD117" s="1071"/>
      <c r="AE117" s="1072"/>
      <c r="AF117" s="1073">
        <v>1112221</v>
      </c>
      <c r="AG117" s="1071"/>
      <c r="AH117" s="1071"/>
      <c r="AI117" s="1071"/>
      <c r="AJ117" s="1072"/>
      <c r="AK117" s="1073">
        <v>1196571</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126</v>
      </c>
      <c r="BW117" s="1014"/>
      <c r="BX117" s="1014"/>
      <c r="BY117" s="1014"/>
      <c r="BZ117" s="1014"/>
      <c r="CA117" s="1014" t="s">
        <v>126</v>
      </c>
      <c r="CB117" s="1014"/>
      <c r="CC117" s="1014"/>
      <c r="CD117" s="1014"/>
      <c r="CE117" s="1014"/>
      <c r="CF117" s="1008" t="s">
        <v>126</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126</v>
      </c>
      <c r="DM117" s="1053"/>
      <c r="DN117" s="1053"/>
      <c r="DO117" s="1053"/>
      <c r="DP117" s="1054"/>
      <c r="DQ117" s="1055" t="s">
        <v>438</v>
      </c>
      <c r="DR117" s="1053"/>
      <c r="DS117" s="1053"/>
      <c r="DT117" s="1053"/>
      <c r="DU117" s="1054"/>
      <c r="DV117" s="1056" t="s">
        <v>438</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311</v>
      </c>
      <c r="AG118" s="979"/>
      <c r="AH118" s="979"/>
      <c r="AI118" s="979"/>
      <c r="AJ118" s="980"/>
      <c r="AK118" s="978" t="s">
        <v>310</v>
      </c>
      <c r="AL118" s="979"/>
      <c r="AM118" s="979"/>
      <c r="AN118" s="979"/>
      <c r="AO118" s="980"/>
      <c r="AP118" s="1065" t="s">
        <v>431</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126</v>
      </c>
      <c r="BR118" s="1092"/>
      <c r="BS118" s="1092"/>
      <c r="BT118" s="1092"/>
      <c r="BU118" s="1092"/>
      <c r="BV118" s="1092" t="s">
        <v>126</v>
      </c>
      <c r="BW118" s="1092"/>
      <c r="BX118" s="1092"/>
      <c r="BY118" s="1092"/>
      <c r="BZ118" s="1092"/>
      <c r="CA118" s="1092" t="s">
        <v>126</v>
      </c>
      <c r="CB118" s="1092"/>
      <c r="CC118" s="1092"/>
      <c r="CD118" s="1092"/>
      <c r="CE118" s="1092"/>
      <c r="CF118" s="1008" t="s">
        <v>126</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126</v>
      </c>
      <c r="DH118" s="1053"/>
      <c r="DI118" s="1053"/>
      <c r="DJ118" s="1053"/>
      <c r="DK118" s="1054"/>
      <c r="DL118" s="1055" t="s">
        <v>126</v>
      </c>
      <c r="DM118" s="1053"/>
      <c r="DN118" s="1053"/>
      <c r="DO118" s="1053"/>
      <c r="DP118" s="1054"/>
      <c r="DQ118" s="1055" t="s">
        <v>126</v>
      </c>
      <c r="DR118" s="1053"/>
      <c r="DS118" s="1053"/>
      <c r="DT118" s="1053"/>
      <c r="DU118" s="1054"/>
      <c r="DV118" s="1056" t="s">
        <v>126</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126</v>
      </c>
      <c r="AB119" s="986"/>
      <c r="AC119" s="986"/>
      <c r="AD119" s="986"/>
      <c r="AE119" s="987"/>
      <c r="AF119" s="988" t="s">
        <v>438</v>
      </c>
      <c r="AG119" s="986"/>
      <c r="AH119" s="986"/>
      <c r="AI119" s="986"/>
      <c r="AJ119" s="987"/>
      <c r="AK119" s="988" t="s">
        <v>126</v>
      </c>
      <c r="AL119" s="986"/>
      <c r="AM119" s="986"/>
      <c r="AN119" s="986"/>
      <c r="AO119" s="987"/>
      <c r="AP119" s="989" t="s">
        <v>126</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463</v>
      </c>
      <c r="BP119" s="1100"/>
      <c r="BQ119" s="1091">
        <v>13652051</v>
      </c>
      <c r="BR119" s="1092"/>
      <c r="BS119" s="1092"/>
      <c r="BT119" s="1092"/>
      <c r="BU119" s="1092"/>
      <c r="BV119" s="1092">
        <v>13194457</v>
      </c>
      <c r="BW119" s="1092"/>
      <c r="BX119" s="1092"/>
      <c r="BY119" s="1092"/>
      <c r="BZ119" s="1092"/>
      <c r="CA119" s="1092">
        <v>12513253</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2124</v>
      </c>
      <c r="DH119" s="1078"/>
      <c r="DI119" s="1078"/>
      <c r="DJ119" s="1078"/>
      <c r="DK119" s="1079"/>
      <c r="DL119" s="1077">
        <v>1036</v>
      </c>
      <c r="DM119" s="1078"/>
      <c r="DN119" s="1078"/>
      <c r="DO119" s="1078"/>
      <c r="DP119" s="1079"/>
      <c r="DQ119" s="1077" t="s">
        <v>126</v>
      </c>
      <c r="DR119" s="1078"/>
      <c r="DS119" s="1078"/>
      <c r="DT119" s="1078"/>
      <c r="DU119" s="1079"/>
      <c r="DV119" s="1080" t="s">
        <v>126</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126</v>
      </c>
      <c r="AB120" s="1053"/>
      <c r="AC120" s="1053"/>
      <c r="AD120" s="1053"/>
      <c r="AE120" s="1054"/>
      <c r="AF120" s="1055" t="s">
        <v>126</v>
      </c>
      <c r="AG120" s="1053"/>
      <c r="AH120" s="1053"/>
      <c r="AI120" s="1053"/>
      <c r="AJ120" s="1054"/>
      <c r="AK120" s="1055" t="s">
        <v>126</v>
      </c>
      <c r="AL120" s="1053"/>
      <c r="AM120" s="1053"/>
      <c r="AN120" s="1053"/>
      <c r="AO120" s="1054"/>
      <c r="AP120" s="1056" t="s">
        <v>126</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2644514</v>
      </c>
      <c r="BR120" s="1021"/>
      <c r="BS120" s="1021"/>
      <c r="BT120" s="1021"/>
      <c r="BU120" s="1021"/>
      <c r="BV120" s="1021">
        <v>2755018</v>
      </c>
      <c r="BW120" s="1021"/>
      <c r="BX120" s="1021"/>
      <c r="BY120" s="1021"/>
      <c r="BZ120" s="1021"/>
      <c r="CA120" s="1021">
        <v>2925697</v>
      </c>
      <c r="CB120" s="1021"/>
      <c r="CC120" s="1021"/>
      <c r="CD120" s="1021"/>
      <c r="CE120" s="1021"/>
      <c r="CF120" s="1035">
        <v>92.9</v>
      </c>
      <c r="CG120" s="1036"/>
      <c r="CH120" s="1036"/>
      <c r="CI120" s="1036"/>
      <c r="CJ120" s="1036"/>
      <c r="CK120" s="1101" t="s">
        <v>467</v>
      </c>
      <c r="CL120" s="1102"/>
      <c r="CM120" s="1102"/>
      <c r="CN120" s="1102"/>
      <c r="CO120" s="1103"/>
      <c r="CP120" s="1109" t="s">
        <v>411</v>
      </c>
      <c r="CQ120" s="1110"/>
      <c r="CR120" s="1110"/>
      <c r="CS120" s="1110"/>
      <c r="CT120" s="1110"/>
      <c r="CU120" s="1110"/>
      <c r="CV120" s="1110"/>
      <c r="CW120" s="1110"/>
      <c r="CX120" s="1110"/>
      <c r="CY120" s="1110"/>
      <c r="CZ120" s="1110"/>
      <c r="DA120" s="1110"/>
      <c r="DB120" s="1110"/>
      <c r="DC120" s="1110"/>
      <c r="DD120" s="1110"/>
      <c r="DE120" s="1110"/>
      <c r="DF120" s="1111"/>
      <c r="DG120" s="1020">
        <v>1398477</v>
      </c>
      <c r="DH120" s="1021"/>
      <c r="DI120" s="1021"/>
      <c r="DJ120" s="1021"/>
      <c r="DK120" s="1021"/>
      <c r="DL120" s="1021">
        <v>1356086</v>
      </c>
      <c r="DM120" s="1021"/>
      <c r="DN120" s="1021"/>
      <c r="DO120" s="1021"/>
      <c r="DP120" s="1021"/>
      <c r="DQ120" s="1021">
        <v>1280990</v>
      </c>
      <c r="DR120" s="1021"/>
      <c r="DS120" s="1021"/>
      <c r="DT120" s="1021"/>
      <c r="DU120" s="1021"/>
      <c r="DV120" s="1022">
        <v>40.700000000000003</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126</v>
      </c>
      <c r="AB121" s="1053"/>
      <c r="AC121" s="1053"/>
      <c r="AD121" s="1053"/>
      <c r="AE121" s="1054"/>
      <c r="AF121" s="1055" t="s">
        <v>438</v>
      </c>
      <c r="AG121" s="1053"/>
      <c r="AH121" s="1053"/>
      <c r="AI121" s="1053"/>
      <c r="AJ121" s="1054"/>
      <c r="AK121" s="1055">
        <v>215</v>
      </c>
      <c r="AL121" s="1053"/>
      <c r="AM121" s="1053"/>
      <c r="AN121" s="1053"/>
      <c r="AO121" s="1054"/>
      <c r="AP121" s="1056">
        <v>0</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326041</v>
      </c>
      <c r="BR121" s="1014"/>
      <c r="BS121" s="1014"/>
      <c r="BT121" s="1014"/>
      <c r="BU121" s="1014"/>
      <c r="BV121" s="1014">
        <v>328869</v>
      </c>
      <c r="BW121" s="1014"/>
      <c r="BX121" s="1014"/>
      <c r="BY121" s="1014"/>
      <c r="BZ121" s="1014"/>
      <c r="CA121" s="1014">
        <v>331654</v>
      </c>
      <c r="CB121" s="1014"/>
      <c r="CC121" s="1014"/>
      <c r="CD121" s="1014"/>
      <c r="CE121" s="1014"/>
      <c r="CF121" s="1008">
        <v>10.5</v>
      </c>
      <c r="CG121" s="1009"/>
      <c r="CH121" s="1009"/>
      <c r="CI121" s="1009"/>
      <c r="CJ121" s="1009"/>
      <c r="CK121" s="1104"/>
      <c r="CL121" s="1105"/>
      <c r="CM121" s="1105"/>
      <c r="CN121" s="1105"/>
      <c r="CO121" s="1106"/>
      <c r="CP121" s="1114" t="s">
        <v>413</v>
      </c>
      <c r="CQ121" s="1115"/>
      <c r="CR121" s="1115"/>
      <c r="CS121" s="1115"/>
      <c r="CT121" s="1115"/>
      <c r="CU121" s="1115"/>
      <c r="CV121" s="1115"/>
      <c r="CW121" s="1115"/>
      <c r="CX121" s="1115"/>
      <c r="CY121" s="1115"/>
      <c r="CZ121" s="1115"/>
      <c r="DA121" s="1115"/>
      <c r="DB121" s="1115"/>
      <c r="DC121" s="1115"/>
      <c r="DD121" s="1115"/>
      <c r="DE121" s="1115"/>
      <c r="DF121" s="1116"/>
      <c r="DG121" s="1013" t="s">
        <v>438</v>
      </c>
      <c r="DH121" s="1014"/>
      <c r="DI121" s="1014"/>
      <c r="DJ121" s="1014"/>
      <c r="DK121" s="1014"/>
      <c r="DL121" s="1014" t="s">
        <v>126</v>
      </c>
      <c r="DM121" s="1014"/>
      <c r="DN121" s="1014"/>
      <c r="DO121" s="1014"/>
      <c r="DP121" s="1014"/>
      <c r="DQ121" s="1014">
        <v>901751</v>
      </c>
      <c r="DR121" s="1014"/>
      <c r="DS121" s="1014"/>
      <c r="DT121" s="1014"/>
      <c r="DU121" s="1014"/>
      <c r="DV121" s="1015">
        <v>28.6</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126</v>
      </c>
      <c r="AB122" s="1053"/>
      <c r="AC122" s="1053"/>
      <c r="AD122" s="1053"/>
      <c r="AE122" s="1054"/>
      <c r="AF122" s="1055" t="s">
        <v>126</v>
      </c>
      <c r="AG122" s="1053"/>
      <c r="AH122" s="1053"/>
      <c r="AI122" s="1053"/>
      <c r="AJ122" s="1054"/>
      <c r="AK122" s="1055" t="s">
        <v>438</v>
      </c>
      <c r="AL122" s="1053"/>
      <c r="AM122" s="1053"/>
      <c r="AN122" s="1053"/>
      <c r="AO122" s="1054"/>
      <c r="AP122" s="1056" t="s">
        <v>126</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7649350</v>
      </c>
      <c r="BR122" s="1092"/>
      <c r="BS122" s="1092"/>
      <c r="BT122" s="1092"/>
      <c r="BU122" s="1092"/>
      <c r="BV122" s="1092">
        <v>7393571</v>
      </c>
      <c r="BW122" s="1092"/>
      <c r="BX122" s="1092"/>
      <c r="BY122" s="1092"/>
      <c r="BZ122" s="1092"/>
      <c r="CA122" s="1092">
        <v>7092796</v>
      </c>
      <c r="CB122" s="1092"/>
      <c r="CC122" s="1092"/>
      <c r="CD122" s="1092"/>
      <c r="CE122" s="1092"/>
      <c r="CF122" s="1112">
        <v>225.2</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815043</v>
      </c>
      <c r="DH122" s="1014"/>
      <c r="DI122" s="1014"/>
      <c r="DJ122" s="1014"/>
      <c r="DK122" s="1014"/>
      <c r="DL122" s="1014">
        <v>852269</v>
      </c>
      <c r="DM122" s="1014"/>
      <c r="DN122" s="1014"/>
      <c r="DO122" s="1014"/>
      <c r="DP122" s="1014"/>
      <c r="DQ122" s="1014">
        <v>824105</v>
      </c>
      <c r="DR122" s="1014"/>
      <c r="DS122" s="1014"/>
      <c r="DT122" s="1014"/>
      <c r="DU122" s="1014"/>
      <c r="DV122" s="1015">
        <v>26.2</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126</v>
      </c>
      <c r="AB123" s="1053"/>
      <c r="AC123" s="1053"/>
      <c r="AD123" s="1053"/>
      <c r="AE123" s="1054"/>
      <c r="AF123" s="1055" t="s">
        <v>126</v>
      </c>
      <c r="AG123" s="1053"/>
      <c r="AH123" s="1053"/>
      <c r="AI123" s="1053"/>
      <c r="AJ123" s="1054"/>
      <c r="AK123" s="1055" t="s">
        <v>126</v>
      </c>
      <c r="AL123" s="1053"/>
      <c r="AM123" s="1053"/>
      <c r="AN123" s="1053"/>
      <c r="AO123" s="1054"/>
      <c r="AP123" s="1056" t="s">
        <v>126</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471</v>
      </c>
      <c r="BP123" s="1100"/>
      <c r="BQ123" s="1159">
        <v>10619905</v>
      </c>
      <c r="BR123" s="1160"/>
      <c r="BS123" s="1160"/>
      <c r="BT123" s="1160"/>
      <c r="BU123" s="1160"/>
      <c r="BV123" s="1160">
        <v>10477458</v>
      </c>
      <c r="BW123" s="1160"/>
      <c r="BX123" s="1160"/>
      <c r="BY123" s="1160"/>
      <c r="BZ123" s="1160"/>
      <c r="CA123" s="1160">
        <v>10350147</v>
      </c>
      <c r="CB123" s="1160"/>
      <c r="CC123" s="1160"/>
      <c r="CD123" s="1160"/>
      <c r="CE123" s="1160"/>
      <c r="CF123" s="1093"/>
      <c r="CG123" s="1094"/>
      <c r="CH123" s="1094"/>
      <c r="CI123" s="1094"/>
      <c r="CJ123" s="1095"/>
      <c r="CK123" s="1104"/>
      <c r="CL123" s="1105"/>
      <c r="CM123" s="1105"/>
      <c r="CN123" s="1105"/>
      <c r="CO123" s="1106"/>
      <c r="CP123" s="1114" t="s">
        <v>472</v>
      </c>
      <c r="CQ123" s="1115"/>
      <c r="CR123" s="1115"/>
      <c r="CS123" s="1115"/>
      <c r="CT123" s="1115"/>
      <c r="CU123" s="1115"/>
      <c r="CV123" s="1115"/>
      <c r="CW123" s="1115"/>
      <c r="CX123" s="1115"/>
      <c r="CY123" s="1115"/>
      <c r="CZ123" s="1115"/>
      <c r="DA123" s="1115"/>
      <c r="DB123" s="1115"/>
      <c r="DC123" s="1115"/>
      <c r="DD123" s="1115"/>
      <c r="DE123" s="1115"/>
      <c r="DF123" s="1116"/>
      <c r="DG123" s="1052" t="s">
        <v>126</v>
      </c>
      <c r="DH123" s="1053"/>
      <c r="DI123" s="1053"/>
      <c r="DJ123" s="1053"/>
      <c r="DK123" s="1054"/>
      <c r="DL123" s="1055" t="s">
        <v>438</v>
      </c>
      <c r="DM123" s="1053"/>
      <c r="DN123" s="1053"/>
      <c r="DO123" s="1053"/>
      <c r="DP123" s="1054"/>
      <c r="DQ123" s="1055" t="s">
        <v>126</v>
      </c>
      <c r="DR123" s="1053"/>
      <c r="DS123" s="1053"/>
      <c r="DT123" s="1053"/>
      <c r="DU123" s="1054"/>
      <c r="DV123" s="1056" t="s">
        <v>126</v>
      </c>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438</v>
      </c>
      <c r="AB124" s="1053"/>
      <c r="AC124" s="1053"/>
      <c r="AD124" s="1053"/>
      <c r="AE124" s="1054"/>
      <c r="AF124" s="1055" t="s">
        <v>126</v>
      </c>
      <c r="AG124" s="1053"/>
      <c r="AH124" s="1053"/>
      <c r="AI124" s="1053"/>
      <c r="AJ124" s="1054"/>
      <c r="AK124" s="1055" t="s">
        <v>126</v>
      </c>
      <c r="AL124" s="1053"/>
      <c r="AM124" s="1053"/>
      <c r="AN124" s="1053"/>
      <c r="AO124" s="1054"/>
      <c r="AP124" s="1056" t="s">
        <v>126</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92.3</v>
      </c>
      <c r="BR124" s="1122"/>
      <c r="BS124" s="1122"/>
      <c r="BT124" s="1122"/>
      <c r="BU124" s="1122"/>
      <c r="BV124" s="1122">
        <v>86.7</v>
      </c>
      <c r="BW124" s="1122"/>
      <c r="BX124" s="1122"/>
      <c r="BY124" s="1122"/>
      <c r="BZ124" s="1122"/>
      <c r="CA124" s="1122">
        <v>68.599999999999994</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v>1223870</v>
      </c>
      <c r="DH124" s="1078"/>
      <c r="DI124" s="1078"/>
      <c r="DJ124" s="1078"/>
      <c r="DK124" s="1079"/>
      <c r="DL124" s="1077">
        <v>1113539</v>
      </c>
      <c r="DM124" s="1078"/>
      <c r="DN124" s="1078"/>
      <c r="DO124" s="1078"/>
      <c r="DP124" s="1079"/>
      <c r="DQ124" s="1077" t="s">
        <v>126</v>
      </c>
      <c r="DR124" s="1078"/>
      <c r="DS124" s="1078"/>
      <c r="DT124" s="1078"/>
      <c r="DU124" s="1079"/>
      <c r="DV124" s="1080" t="s">
        <v>126</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126</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438</v>
      </c>
      <c r="DH125" s="1021"/>
      <c r="DI125" s="1021"/>
      <c r="DJ125" s="1021"/>
      <c r="DK125" s="1021"/>
      <c r="DL125" s="1021" t="s">
        <v>438</v>
      </c>
      <c r="DM125" s="1021"/>
      <c r="DN125" s="1021"/>
      <c r="DO125" s="1021"/>
      <c r="DP125" s="1021"/>
      <c r="DQ125" s="1021" t="s">
        <v>438</v>
      </c>
      <c r="DR125" s="1021"/>
      <c r="DS125" s="1021"/>
      <c r="DT125" s="1021"/>
      <c r="DU125" s="1021"/>
      <c r="DV125" s="1022" t="s">
        <v>438</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1387</v>
      </c>
      <c r="AB126" s="1053"/>
      <c r="AC126" s="1053"/>
      <c r="AD126" s="1053"/>
      <c r="AE126" s="1054"/>
      <c r="AF126" s="1055">
        <v>1055</v>
      </c>
      <c r="AG126" s="1053"/>
      <c r="AH126" s="1053"/>
      <c r="AI126" s="1053"/>
      <c r="AJ126" s="1054"/>
      <c r="AK126" s="1055">
        <v>1054</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438</v>
      </c>
      <c r="DH126" s="1014"/>
      <c r="DI126" s="1014"/>
      <c r="DJ126" s="1014"/>
      <c r="DK126" s="1014"/>
      <c r="DL126" s="1014" t="s">
        <v>126</v>
      </c>
      <c r="DM126" s="1014"/>
      <c r="DN126" s="1014"/>
      <c r="DO126" s="1014"/>
      <c r="DP126" s="1014"/>
      <c r="DQ126" s="1014" t="s">
        <v>126</v>
      </c>
      <c r="DR126" s="1014"/>
      <c r="DS126" s="1014"/>
      <c r="DT126" s="1014"/>
      <c r="DU126" s="1014"/>
      <c r="DV126" s="1015" t="s">
        <v>438</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126</v>
      </c>
      <c r="AB127" s="1053"/>
      <c r="AC127" s="1053"/>
      <c r="AD127" s="1053"/>
      <c r="AE127" s="1054"/>
      <c r="AF127" s="1055" t="s">
        <v>438</v>
      </c>
      <c r="AG127" s="1053"/>
      <c r="AH127" s="1053"/>
      <c r="AI127" s="1053"/>
      <c r="AJ127" s="1054"/>
      <c r="AK127" s="1055" t="s">
        <v>126</v>
      </c>
      <c r="AL127" s="1053"/>
      <c r="AM127" s="1053"/>
      <c r="AN127" s="1053"/>
      <c r="AO127" s="1054"/>
      <c r="AP127" s="1056" t="s">
        <v>126</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126</v>
      </c>
      <c r="DR127" s="1014"/>
      <c r="DS127" s="1014"/>
      <c r="DT127" s="1014"/>
      <c r="DU127" s="1014"/>
      <c r="DV127" s="1015" t="s">
        <v>126</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31267</v>
      </c>
      <c r="AB128" s="1142"/>
      <c r="AC128" s="1142"/>
      <c r="AD128" s="1142"/>
      <c r="AE128" s="1143"/>
      <c r="AF128" s="1144">
        <v>44945</v>
      </c>
      <c r="AG128" s="1142"/>
      <c r="AH128" s="1142"/>
      <c r="AI128" s="1142"/>
      <c r="AJ128" s="1143"/>
      <c r="AK128" s="1144">
        <v>46502</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126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126</v>
      </c>
      <c r="DH128" s="1134"/>
      <c r="DI128" s="1134"/>
      <c r="DJ128" s="1134"/>
      <c r="DK128" s="1134"/>
      <c r="DL128" s="1134" t="s">
        <v>126</v>
      </c>
      <c r="DM128" s="1134"/>
      <c r="DN128" s="1134"/>
      <c r="DO128" s="1134"/>
      <c r="DP128" s="1134"/>
      <c r="DQ128" s="1134" t="s">
        <v>126</v>
      </c>
      <c r="DR128" s="1134"/>
      <c r="DS128" s="1134"/>
      <c r="DT128" s="1134"/>
      <c r="DU128" s="1134"/>
      <c r="DV128" s="1135" t="s">
        <v>126</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3945668</v>
      </c>
      <c r="AB129" s="1053"/>
      <c r="AC129" s="1053"/>
      <c r="AD129" s="1053"/>
      <c r="AE129" s="1054"/>
      <c r="AF129" s="1055">
        <v>3813449</v>
      </c>
      <c r="AG129" s="1053"/>
      <c r="AH129" s="1053"/>
      <c r="AI129" s="1053"/>
      <c r="AJ129" s="1054"/>
      <c r="AK129" s="1055">
        <v>3886057</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126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660799</v>
      </c>
      <c r="AB130" s="1053"/>
      <c r="AC130" s="1053"/>
      <c r="AD130" s="1053"/>
      <c r="AE130" s="1054"/>
      <c r="AF130" s="1055">
        <v>682446</v>
      </c>
      <c r="AG130" s="1053"/>
      <c r="AH130" s="1053"/>
      <c r="AI130" s="1053"/>
      <c r="AJ130" s="1054"/>
      <c r="AK130" s="1055">
        <v>736278</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11.7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3284869</v>
      </c>
      <c r="AB131" s="1078"/>
      <c r="AC131" s="1078"/>
      <c r="AD131" s="1078"/>
      <c r="AE131" s="1079"/>
      <c r="AF131" s="1077">
        <v>3131003</v>
      </c>
      <c r="AG131" s="1078"/>
      <c r="AH131" s="1078"/>
      <c r="AI131" s="1078"/>
      <c r="AJ131" s="1079"/>
      <c r="AK131" s="1077">
        <v>3149779</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v>68.599999999999994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9.9300763589999992</v>
      </c>
      <c r="AB132" s="1194"/>
      <c r="AC132" s="1194"/>
      <c r="AD132" s="1194"/>
      <c r="AE132" s="1195"/>
      <c r="AF132" s="1196">
        <v>12.290949579999999</v>
      </c>
      <c r="AG132" s="1194"/>
      <c r="AH132" s="1194"/>
      <c r="AI132" s="1194"/>
      <c r="AJ132" s="1195"/>
      <c r="AK132" s="1196">
        <v>13.137143910000001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9.6</v>
      </c>
      <c r="AB133" s="1177"/>
      <c r="AC133" s="1177"/>
      <c r="AD133" s="1177"/>
      <c r="AE133" s="1178"/>
      <c r="AF133" s="1176">
        <v>10.5</v>
      </c>
      <c r="AG133" s="1177"/>
      <c r="AH133" s="1177"/>
      <c r="AI133" s="1177"/>
      <c r="AJ133" s="1178"/>
      <c r="AK133" s="1176">
        <v>11.7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gfNvkv67uPO4sDrvq7xU94b9q8+d+OKRkhI7FdZU3K8gCKBV78+EOc+ks4OwQrM45dT2Z3Bsu1RpN5hu5rQVg==" saltValue="RIq5OnO11HDefCppwtw2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DN20" sqref="DN2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2f0G5LBPYrG0jP7oaH89MCO6cX1c141Ttx9rhFWtTIFXhLcopqyJ4L4XBawwKUKy+tfIC65TnDNc7JbiPJAA==" saltValue="yzJfvCHbKp/ItLphZucu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gJy5sqkvojsD2oc8VbKSi9ZvMwoP5Lzbjo0SkngaojFIDbRbOmpbtsMcn5Rn9qtt/scfvRadJCXNlJQ3XX97Q==" saltValue="dMOSr4RSaQWMwpz0GlnR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J40" sqref="AJ4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1062032</v>
      </c>
      <c r="AP9" s="313">
        <v>160452</v>
      </c>
      <c r="AQ9" s="314">
        <v>140211</v>
      </c>
      <c r="AR9" s="315">
        <v>14.4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61569</v>
      </c>
      <c r="AP10" s="316">
        <v>9302</v>
      </c>
      <c r="AQ10" s="317">
        <v>17469</v>
      </c>
      <c r="AR10" s="318">
        <v>-46.8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155874</v>
      </c>
      <c r="AP11" s="316">
        <v>23549</v>
      </c>
      <c r="AQ11" s="317">
        <v>23430</v>
      </c>
      <c r="AR11" s="318">
        <v>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v>13786</v>
      </c>
      <c r="AP12" s="316">
        <v>2083</v>
      </c>
      <c r="AQ12" s="317">
        <v>2927</v>
      </c>
      <c r="AR12" s="318">
        <v>-28.8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42407</v>
      </c>
      <c r="AP14" s="316">
        <v>6407</v>
      </c>
      <c r="AQ14" s="317">
        <v>6472</v>
      </c>
      <c r="AR14" s="318">
        <v>-1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60203</v>
      </c>
      <c r="AP15" s="316">
        <v>9095</v>
      </c>
      <c r="AQ15" s="317">
        <v>3599</v>
      </c>
      <c r="AR15" s="318">
        <v>152.69999999999999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-97676</v>
      </c>
      <c r="AP16" s="316">
        <v>-14757</v>
      </c>
      <c r="AQ16" s="317">
        <v>-14458</v>
      </c>
      <c r="AR16" s="318">
        <v>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1298195</v>
      </c>
      <c r="AP17" s="316">
        <v>196132</v>
      </c>
      <c r="AQ17" s="317">
        <v>179649</v>
      </c>
      <c r="AR17" s="318">
        <v>9.1999999999999993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16.62</v>
      </c>
      <c r="AP21" s="329">
        <v>16.079999999999998</v>
      </c>
      <c r="AQ21" s="330">
        <v>0.54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97.3</v>
      </c>
      <c r="AP22" s="334">
        <v>96</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928782</v>
      </c>
      <c r="AP32" s="343">
        <v>140321</v>
      </c>
      <c r="AQ32" s="344">
        <v>107391</v>
      </c>
      <c r="AR32" s="345">
        <v>30.7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511</v>
      </c>
      <c r="AP33" s="343" t="s">
        <v>511</v>
      </c>
      <c r="AQ33" s="344">
        <v>130</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511</v>
      </c>
      <c r="AP34" s="343" t="s">
        <v>511</v>
      </c>
      <c r="AQ34" s="344">
        <v>239</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262366</v>
      </c>
      <c r="AP35" s="343">
        <v>39638</v>
      </c>
      <c r="AQ35" s="344">
        <v>23019</v>
      </c>
      <c r="AR35" s="345">
        <v>72.2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3935</v>
      </c>
      <c r="AP36" s="343">
        <v>595</v>
      </c>
      <c r="AQ36" s="344">
        <v>3575</v>
      </c>
      <c r="AR36" s="345">
        <v>-83.4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1269</v>
      </c>
      <c r="AP37" s="343">
        <v>192</v>
      </c>
      <c r="AQ37" s="344">
        <v>750</v>
      </c>
      <c r="AR37" s="345">
        <v>-74.400000000000006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v>219</v>
      </c>
      <c r="AP38" s="346">
        <v>33</v>
      </c>
      <c r="AQ38" s="347">
        <v>17</v>
      </c>
      <c r="AR38" s="335">
        <v>94.1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-46502</v>
      </c>
      <c r="AP39" s="343">
        <v>-7026</v>
      </c>
      <c r="AQ39" s="344">
        <v>-4961</v>
      </c>
      <c r="AR39" s="345">
        <v>41.6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-736278</v>
      </c>
      <c r="AP40" s="343">
        <v>-111237</v>
      </c>
      <c r="AQ40" s="344">
        <v>-92273</v>
      </c>
      <c r="AR40" s="345">
        <v>20.6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413791</v>
      </c>
      <c r="AP41" s="343">
        <v>62516</v>
      </c>
      <c r="AQ41" s="344">
        <v>37889</v>
      </c>
      <c r="AR41" s="345">
        <v>65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1983559</v>
      </c>
      <c r="AN51" s="365">
        <v>278004</v>
      </c>
      <c r="AO51" s="366">
        <v>63</v>
      </c>
      <c r="AP51" s="367">
        <v>162193</v>
      </c>
      <c r="AQ51" s="368">
        <v>-7.7</v>
      </c>
      <c r="AR51" s="369">
        <v>70.7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817892</v>
      </c>
      <c r="AN52" s="373">
        <v>114631</v>
      </c>
      <c r="AO52" s="374">
        <v>-4.4000000000000004</v>
      </c>
      <c r="AP52" s="375">
        <v>79985</v>
      </c>
      <c r="AQ52" s="376">
        <v>-8.8000000000000007</v>
      </c>
      <c r="AR52" s="377">
        <v>4.4000000000000004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1086789</v>
      </c>
      <c r="AN53" s="365">
        <v>155344</v>
      </c>
      <c r="AO53" s="366">
        <v>-44.1</v>
      </c>
      <c r="AP53" s="367">
        <v>168868</v>
      </c>
      <c r="AQ53" s="368">
        <v>4.0999999999999996</v>
      </c>
      <c r="AR53" s="369">
        <v>-48.2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629754</v>
      </c>
      <c r="AN54" s="373">
        <v>90016</v>
      </c>
      <c r="AO54" s="374">
        <v>-21.5</v>
      </c>
      <c r="AP54" s="375">
        <v>79360</v>
      </c>
      <c r="AQ54" s="376">
        <v>-0.8</v>
      </c>
      <c r="AR54" s="377">
        <v>-20.7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2087144</v>
      </c>
      <c r="AN55" s="365">
        <v>303585</v>
      </c>
      <c r="AO55" s="366">
        <v>95.4</v>
      </c>
      <c r="AP55" s="367">
        <v>202870</v>
      </c>
      <c r="AQ55" s="368">
        <v>20.100000000000001</v>
      </c>
      <c r="AR55" s="369">
        <v>75.3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727014</v>
      </c>
      <c r="AN56" s="373">
        <v>105747</v>
      </c>
      <c r="AO56" s="374">
        <v>17.5</v>
      </c>
      <c r="AP56" s="375">
        <v>79735</v>
      </c>
      <c r="AQ56" s="376">
        <v>0.5</v>
      </c>
      <c r="AR56" s="377">
        <v>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755589</v>
      </c>
      <c r="AN57" s="365">
        <v>111939</v>
      </c>
      <c r="AO57" s="366">
        <v>-63.1</v>
      </c>
      <c r="AP57" s="367">
        <v>167497</v>
      </c>
      <c r="AQ57" s="368">
        <v>-17.399999999999999</v>
      </c>
      <c r="AR57" s="369">
        <v>-45.7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352170</v>
      </c>
      <c r="AN58" s="373">
        <v>52173</v>
      </c>
      <c r="AO58" s="374">
        <v>-50.7</v>
      </c>
      <c r="AP58" s="375">
        <v>82571</v>
      </c>
      <c r="AQ58" s="376">
        <v>3.6</v>
      </c>
      <c r="AR58" s="377">
        <v>-54.3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1012612</v>
      </c>
      <c r="AN59" s="365">
        <v>152986</v>
      </c>
      <c r="AO59" s="366">
        <v>36.700000000000003</v>
      </c>
      <c r="AP59" s="367">
        <v>190274</v>
      </c>
      <c r="AQ59" s="368">
        <v>13.6</v>
      </c>
      <c r="AR59" s="369">
        <v>23.1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588660</v>
      </c>
      <c r="AN60" s="373">
        <v>88935</v>
      </c>
      <c r="AO60" s="374">
        <v>70.5</v>
      </c>
      <c r="AP60" s="375">
        <v>88584</v>
      </c>
      <c r="AQ60" s="376">
        <v>7.3</v>
      </c>
      <c r="AR60" s="377">
        <v>63.2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1385139</v>
      </c>
      <c r="AN61" s="380">
        <v>200372</v>
      </c>
      <c r="AO61" s="381">
        <v>17.600000000000001</v>
      </c>
      <c r="AP61" s="382">
        <v>178340</v>
      </c>
      <c r="AQ61" s="383">
        <v>2.5</v>
      </c>
      <c r="AR61" s="369">
        <v>15.1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623098</v>
      </c>
      <c r="AN62" s="373">
        <v>90300</v>
      </c>
      <c r="AO62" s="374">
        <v>2.2999999999999998</v>
      </c>
      <c r="AP62" s="375">
        <v>82047</v>
      </c>
      <c r="AQ62" s="376">
        <v>0.4</v>
      </c>
      <c r="AR62" s="377">
        <v>1.9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NaNLdzhhn6V8R6BoHEcXq5eLpLWcNThUo8WZ1YUiJwtUqi3JiVQAl1kR0J8DWdTe/G1zNb6jadT6lS76Imusw==" saltValue="vvQKI0x3osQD5XXv5grv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2Qw0gftenLDz+9w4RnzP/xobmNogVOhuUzBTxFQO/yiiZDZHICI3k2/eVA80evWw2R+0MyqC8wob3lYZfFZEFg==" saltValue="BcfgIkBqI+UE1aBGl6tj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E96" sqref="AE9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kcn8FqsMs6Pv2vYxIak4v8q1/oFWBshIy4JMf0ueKINfpVtM8ZApdeCnFgrZ5Xd5Tqm5+psXhcSHs6nxkL66VQ==" saltValue="KGcSkVMssxOvVwl3tAyk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35.21</v>
      </c>
      <c r="G47" s="12">
        <v>30.53</v>
      </c>
      <c r="H47" s="12">
        <v>27.1</v>
      </c>
      <c r="I47" s="12">
        <v>25.97</v>
      </c>
      <c r="J47" s="13">
        <v>22.68</v>
      </c>
    </row>
    <row r="48" spans="2:10" ht="57.75" customHeight="1" x14ac:dyDescent="0.15">
      <c r="B48" s="14"/>
      <c r="C48" s="1238" t="s">
        <v>4</v>
      </c>
      <c r="D48" s="1238"/>
      <c r="E48" s="1239"/>
      <c r="F48" s="15">
        <v>5.66</v>
      </c>
      <c r="G48" s="16">
        <v>6.56</v>
      </c>
      <c r="H48" s="16">
        <v>6.21</v>
      </c>
      <c r="I48" s="16">
        <v>4.26</v>
      </c>
      <c r="J48" s="17">
        <v>4.07</v>
      </c>
    </row>
    <row r="49" spans="2:10" ht="57.75" customHeight="1" thickBot="1" x14ac:dyDescent="0.2">
      <c r="B49" s="18"/>
      <c r="C49" s="1240" t="s">
        <v>5</v>
      </c>
      <c r="D49" s="1240"/>
      <c r="E49" s="1241"/>
      <c r="F49" s="19">
        <v>1.49</v>
      </c>
      <c r="G49" s="20" t="s">
        <v>557</v>
      </c>
      <c r="H49" s="20" t="s">
        <v>558</v>
      </c>
      <c r="I49" s="20" t="s">
        <v>559</v>
      </c>
      <c r="J49" s="21" t="s">
        <v>560</v>
      </c>
    </row>
    <row r="50" spans="2:10" ht="13.5" customHeight="1" x14ac:dyDescent="0.15"/>
  </sheetData>
  <sheetProtection algorithmName="SHA-512" hashValue="a59u+28vr5KY2bRduNACKHLfSCNMmb9APrngB1/bt92tM+JwCjkdMusFb3Y/aCCNct6qgiMv/rpt8TuzZXEPRA==" saltValue="Yhv4IkT2HwlfQsWolP41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2021-09-28T02:07:49Z</cp:lastPrinted>
  <dcterms:created xsi:type="dcterms:W3CDTF">2021-02-05T00:51:42Z</dcterms:created>
  <dcterms:modified xsi:type="dcterms:W3CDTF">2021-09-28T02:10:34Z</dcterms:modified>
  <cp:category/>
</cp:coreProperties>
</file>